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defaultThemeVersion="166925"/>
  <mc:AlternateContent xmlns:mc="http://schemas.openxmlformats.org/markup-compatibility/2006">
    <mc:Choice Requires="x15">
      <x15ac:absPath xmlns:x15ac="http://schemas.microsoft.com/office/spreadsheetml/2010/11/ac" url="C:\Users\wata.INSIDE\Dropbox\コマ大戦\各地開催関連\大会申請書\レンタル分離\"/>
    </mc:Choice>
  </mc:AlternateContent>
  <xr:revisionPtr revIDLastSave="0" documentId="13_ncr:1_{084E73BB-4F40-41DA-8614-FA0683BAA86F}" xr6:coauthVersionLast="44" xr6:coauthVersionMax="44" xr10:uidLastSave="{00000000-0000-0000-0000-000000000000}"/>
  <bookViews>
    <workbookView xWindow="975" yWindow="930" windowWidth="15651" windowHeight="10435" tabRatio="945" activeTab="1" xr2:uid="{00000000-000D-0000-FFFF-FFFF00000000}"/>
  </bookViews>
  <sheets>
    <sheet name="開催フロー" sheetId="22" r:id="rId1"/>
    <sheet name="開催申請書" sheetId="4" r:id="rId2"/>
    <sheet name="ロゴ等利用申請書" sheetId="21" r:id="rId3"/>
    <sheet name="レンタル品申込" sheetId="18" state="hidden" r:id="rId4"/>
    <sheet name="結果（17チーム以上）" sheetId="13" r:id="rId5"/>
    <sheet name="結果（9～16チーム）" sheetId="15" r:id="rId6"/>
    <sheet name="結果（8チーム以下）" sheetId="16" r:id="rId7"/>
    <sheet name="大会結果【G1】" sheetId="7" state="hidden" r:id="rId8"/>
    <sheet name="大会結果【G2】" sheetId="8" state="hidden" r:id="rId9"/>
    <sheet name="大会結果【G3】" sheetId="9" state="hidden" r:id="rId10"/>
    <sheet name="大会結果【特別】" sheetId="10" state="hidden" r:id="rId11"/>
    <sheet name="ポイント表" sheetId="11" state="hidden" r:id="rId12"/>
  </sheets>
  <definedNames>
    <definedName name="G1ベスト16">ポイント表!$B$7</definedName>
    <definedName name="G1ベスト8">ポイント表!$B$6</definedName>
    <definedName name="G1三位">ポイント表!$B$4</definedName>
    <definedName name="G1参戦">ポイント表!$B$8</definedName>
    <definedName name="G1四位">ポイント表!$B$5</definedName>
    <definedName name="G1準優勝">ポイント表!$B$3</definedName>
    <definedName name="G1優勝">ポイント表!$B$2</definedName>
    <definedName name="G1予選敗退">ポイント表!$B$9</definedName>
    <definedName name="G2ベスト16">ポイント表!$C$7</definedName>
    <definedName name="G2ベスト8">ポイント表!$C$6</definedName>
    <definedName name="G2三位">ポイント表!$C$4</definedName>
    <definedName name="G2参戦">ポイント表!$C$8</definedName>
    <definedName name="G2四位">ポイント表!$C$5</definedName>
    <definedName name="G2準優勝">ポイント表!$C$3</definedName>
    <definedName name="G2優勝">ポイント表!$C$2</definedName>
    <definedName name="G3ベスト16">ポイント表!$D$7</definedName>
    <definedName name="G3ベスト8">ポイント表!$D$6</definedName>
    <definedName name="G3三位">ポイント表!$D$4</definedName>
    <definedName name="G3参戦">ポイント表!$D$8</definedName>
    <definedName name="G3四位">ポイント表!$D$5</definedName>
    <definedName name="G3準優勝">ポイント表!$D$3</definedName>
    <definedName name="G3優勝">ポイント表!$D$2</definedName>
    <definedName name="_xlnm.Print_Area" localSheetId="1">開催申請書!$A$1:$J$120</definedName>
    <definedName name="グレード">ポイント表!$B$1:$E$1</definedName>
    <definedName name="グレードG1">ポイント表!$B$1</definedName>
    <definedName name="グレードG2">ポイント表!$C$1</definedName>
    <definedName name="グレードG3">ポイント表!$D$1</definedName>
    <definedName name="グレードポイント">ポイント表!$B$1:$E$9</definedName>
    <definedName name="グレード選択" localSheetId="6">'結果（8チーム以下）'!$A$1</definedName>
    <definedName name="グレード選択" localSheetId="5">'結果（9～16チーム）'!$A$1</definedName>
    <definedName name="グレード選択">'結果（17チーム以上）'!$A$1</definedName>
    <definedName name="グレード特別">ポイント表!$E$1</definedName>
    <definedName name="コメントG1参戦">ポイント表!$A$11</definedName>
    <definedName name="コメントG1予選敗退">ポイント表!$A$14</definedName>
    <definedName name="コメント参戦">ポイント表!$A$12</definedName>
    <definedName name="チーム数">#REF!</definedName>
    <definedName name="結果ベスト16">ポイント表!$A$7</definedName>
    <definedName name="結果ベスト8">ポイント表!$A$6</definedName>
    <definedName name="結果三位">ポイント表!$A$4</definedName>
    <definedName name="結果参戦">ポイント表!$A$8</definedName>
    <definedName name="結果四位">ポイント表!$A$5</definedName>
    <definedName name="結果準優勝">ポイント表!$A$3</definedName>
    <definedName name="結果優勝">ポイント表!$A$2</definedName>
    <definedName name="結果予選敗退">ポイント表!$A$9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8" i="4" l="1"/>
  <c r="F36" i="13" l="1"/>
  <c r="A43" i="13"/>
  <c r="A42" i="13"/>
  <c r="A41" i="13"/>
  <c r="A40" i="13"/>
  <c r="A39" i="13"/>
  <c r="A38" i="13"/>
  <c r="A37" i="13"/>
  <c r="A36" i="13"/>
  <c r="F20" i="13"/>
  <c r="E19" i="15"/>
  <c r="E18" i="15"/>
  <c r="E17" i="15"/>
  <c r="E16" i="15"/>
  <c r="E15" i="15"/>
  <c r="E14" i="15"/>
  <c r="E13" i="15"/>
  <c r="E12" i="15"/>
  <c r="E11" i="16"/>
  <c r="E10" i="16"/>
  <c r="E9" i="16"/>
  <c r="E8" i="16"/>
  <c r="A11" i="16"/>
  <c r="A10" i="16"/>
  <c r="A9" i="16"/>
  <c r="A8" i="16"/>
  <c r="E7" i="16"/>
  <c r="A7" i="16"/>
  <c r="E6" i="16"/>
  <c r="A6" i="16"/>
  <c r="E5" i="16"/>
  <c r="A5" i="16"/>
  <c r="E4" i="16"/>
  <c r="A4" i="16"/>
  <c r="A19" i="15"/>
  <c r="A18" i="15"/>
  <c r="A17" i="15"/>
  <c r="A16" i="15"/>
  <c r="A15" i="15"/>
  <c r="A14" i="15"/>
  <c r="A13" i="15"/>
  <c r="A12" i="15"/>
  <c r="E11" i="15"/>
  <c r="A11" i="15"/>
  <c r="E10" i="15"/>
  <c r="A10" i="15"/>
  <c r="E9" i="15"/>
  <c r="A9" i="15"/>
  <c r="E8" i="15"/>
  <c r="A8" i="15"/>
  <c r="E7" i="15"/>
  <c r="A7" i="15"/>
  <c r="E6" i="15"/>
  <c r="A6" i="15"/>
  <c r="E5" i="15"/>
  <c r="A5" i="15"/>
  <c r="E4" i="15"/>
  <c r="A4" i="15"/>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alcChain>
</file>

<file path=xl/sharedStrings.xml><?xml version="1.0" encoding="utf-8"?>
<sst xmlns="http://schemas.openxmlformats.org/spreadsheetml/2006/main" count="640" uniqueCount="286">
  <si>
    <t>全日本製造業コマ大戦 大会開催申請書</t>
  </si>
  <si>
    <t>開催施設の住所　</t>
  </si>
  <si>
    <t>主催(企業、団体名) 　</t>
  </si>
  <si>
    <t>賛助会員番号</t>
  </si>
  <si>
    <t>・予選は総当り戦で行う。予選の上位2チームがトーナメント戦に出場できる。</t>
  </si>
  <si>
    <t>・優勝者のコマの総取りは行わない。</t>
  </si>
  <si>
    <t>大会の概要、目的</t>
  </si>
  <si>
    <t>予想来場者数</t>
  </si>
  <si>
    <t>備考</t>
  </si>
  <si>
    <t>出場者、又はサポーターの募集を「行う」「行わない」を選択し、行う場合は各項目と連絡方法を記入してください。</t>
    <phoneticPr fontId="1"/>
  </si>
  <si>
    <t>出場費</t>
  </si>
  <si>
    <t>募集予定期間</t>
  </si>
  <si>
    <t>【ブロック分け】</t>
    <phoneticPr fontId="1"/>
  </si>
  <si>
    <t>都　　道　　府　　県</t>
  </si>
  <si>
    <t>E-mail</t>
  </si>
  <si>
    <t>東日本</t>
  </si>
  <si>
    <t>南関東</t>
  </si>
  <si>
    <t>中日本</t>
  </si>
  <si>
    <t>近畿</t>
  </si>
  <si>
    <t>北海道、青森、岩手、宮城、秋田、山形、福島、茨城、栃木、群馬</t>
  </si>
  <si>
    <t>eastjp@koma.bz</t>
    <phoneticPr fontId="1"/>
  </si>
  <si>
    <t>kanto@koma.bz</t>
    <phoneticPr fontId="1"/>
  </si>
  <si>
    <t>midjp@koma.bz</t>
    <phoneticPr fontId="1"/>
  </si>
  <si>
    <t>kinki@koma.bz</t>
    <phoneticPr fontId="1"/>
  </si>
  <si>
    <t>westjp@koma.bz</t>
    <phoneticPr fontId="1"/>
  </si>
  <si>
    <t>東京、神奈川、埼玉、千葉、山梨</t>
    <phoneticPr fontId="1"/>
  </si>
  <si>
    <t>西日本</t>
    <phoneticPr fontId="1"/>
  </si>
  <si>
    <t>鳥取、島根、岡山、広島、山口、徳島、香川、愛媛、高知、
福岡、佐賀、長野、熊本、大分、宮崎、鹿児島、沖縄</t>
    <rPh sb="0" eb="2">
      <t>トットリ</t>
    </rPh>
    <phoneticPr fontId="1"/>
  </si>
  <si>
    <t>対象ブロック</t>
    <phoneticPr fontId="1"/>
  </si>
  <si>
    <t>（1）募集方法について</t>
  </si>
  <si>
    <t>募集方法は基本的に主催の募集受付御担当者へ、以下の方法で直接連絡頂く方法となります。</t>
  </si>
  <si>
    <t>2ページの募集方法へ記載ください（複数選択可能）。</t>
  </si>
  <si>
    <t>①メール</t>
  </si>
  <si>
    <t>主催者の募集受付ご担当者のメールアドレスを指定ください。</t>
  </si>
  <si>
    <t>申込用紙がありましたらコマ大戦WEBからダウンロードできるようにしますので申込用紙をご送付ください。</t>
  </si>
  <si>
    <t>②TEL</t>
  </si>
  <si>
    <t>主催者の募集受付ご担当者の電話番号を指定ください。</t>
  </si>
  <si>
    <t>③FAX</t>
  </si>
  <si>
    <t>主催者の募集受付ご担当者のFAX番号を指定ください。</t>
  </si>
  <si>
    <t>（2）出場者の募集項目について</t>
  </si>
  <si>
    <t>「コマ大戦（商法登録：第5540944号）」の大会開催にあたりライセンス利用料を頂いております。このライセンス利用料はNPO法人 全日本製造業コマ大戦協会の運営費用に充てております。ご請求はレンタル品等と共にご請求致しますので、ご理解頂き、ご協力のほどをよろしくお願い致します。</t>
  </si>
  <si>
    <t>G2</t>
  </si>
  <si>
    <t>100,000円（税別）</t>
  </si>
  <si>
    <t>G3</t>
  </si>
  <si>
    <t>30,000円（税別）</t>
  </si>
  <si>
    <t>特別</t>
  </si>
  <si>
    <t>10,000円（税別）</t>
  </si>
  <si>
    <t>・勝敗決定方法は二勝先取制（一試合につき、先に二勝した時点で試合終了）。</t>
    <phoneticPr fontId="1"/>
  </si>
  <si>
    <t>新潟、長野、富山、石川、福井、愛知、岐阜、静岡</t>
    <phoneticPr fontId="1"/>
  </si>
  <si>
    <t>大阪、兵庫、京都、滋賀、奈良、和歌山、三重</t>
    <phoneticPr fontId="1"/>
  </si>
  <si>
    <t>土俵上面 60x60mm</t>
    <phoneticPr fontId="1"/>
  </si>
  <si>
    <t>土俵側面 100x15mm</t>
    <phoneticPr fontId="1"/>
  </si>
  <si>
    <t>１．大会開催情報</t>
    <phoneticPr fontId="1"/>
  </si>
  <si>
    <t>２．出場者、サポーターの募集に関して</t>
    <phoneticPr fontId="1"/>
  </si>
  <si>
    <t>３．記入後の送付先</t>
    <phoneticPr fontId="1"/>
  </si>
  <si>
    <t>４．注意事項</t>
    <phoneticPr fontId="1"/>
  </si>
  <si>
    <t>（3）サポーターの募集項目について</t>
    <phoneticPr fontId="1"/>
  </si>
  <si>
    <t>（4）場者募集、又はサポーター募集が定員数に達した場合</t>
    <phoneticPr fontId="1"/>
  </si>
  <si>
    <t>（5）案内ポスターやチラシ、ホームページへの記載</t>
    <phoneticPr fontId="1"/>
  </si>
  <si>
    <t>（6）ロゴ、キャラクター、写真等の利用</t>
    <phoneticPr fontId="1"/>
  </si>
  <si>
    <t>（7）商標について</t>
    <phoneticPr fontId="1"/>
  </si>
  <si>
    <t>●出場希望大会名</t>
    <phoneticPr fontId="1"/>
  </si>
  <si>
    <t>●貴社名/貴団体名</t>
    <phoneticPr fontId="1"/>
  </si>
  <si>
    <t>●所在地</t>
    <phoneticPr fontId="1"/>
  </si>
  <si>
    <t>●ご担当者様</t>
    <phoneticPr fontId="1"/>
  </si>
  <si>
    <t>●メールアドレス</t>
    <phoneticPr fontId="1"/>
  </si>
  <si>
    <t>●電話番号</t>
    <phoneticPr fontId="1"/>
  </si>
  <si>
    <t>●備考（主催者へのメッセージ、意気込み等）</t>
    <phoneticPr fontId="1"/>
  </si>
  <si>
    <t xml:space="preserve">出場者募集、又はサポーター募集が申込定員数に達した場合、早急にご連絡をお願いいたします。
開催日程情報内の各申込内容を削除し、締切案内を更新いたします。
なお、更新はご連絡をいただき最長で2営業日（土日祝除く）いただく場合がございますので、ご了承の上、
お申込みください。      </t>
    <phoneticPr fontId="1"/>
  </si>
  <si>
    <t>グレード</t>
    <phoneticPr fontId="1"/>
  </si>
  <si>
    <t>「コマ大戦」ライセンス使用料　(注：欄外※もご確認ください)</t>
    <phoneticPr fontId="1"/>
  </si>
  <si>
    <t>※コマ大戦をビジネスコンテンツとして使用する場合は、上記ライセンス料とは異なります。
使途により金額が変わりますので、別途協会にお問い合わせください。</t>
    <phoneticPr fontId="1"/>
  </si>
  <si>
    <t>順位</t>
    <rPh sb="0" eb="2">
      <t>ジュンイ</t>
    </rPh>
    <phoneticPr fontId="1"/>
  </si>
  <si>
    <t>会員番号（必須）</t>
    <rPh sb="0" eb="2">
      <t>カイイン</t>
    </rPh>
    <rPh sb="2" eb="4">
      <t>バンゴウ</t>
    </rPh>
    <rPh sb="5" eb="7">
      <t>ヒッス</t>
    </rPh>
    <phoneticPr fontId="1"/>
  </si>
  <si>
    <t>会員登録名（任意）</t>
    <rPh sb="0" eb="2">
      <t>カイイン</t>
    </rPh>
    <rPh sb="2" eb="4">
      <t>トウロク</t>
    </rPh>
    <rPh sb="4" eb="5">
      <t>メイ</t>
    </rPh>
    <rPh sb="6" eb="8">
      <t>ニンイ</t>
    </rPh>
    <phoneticPr fontId="1"/>
  </si>
  <si>
    <t>チーム名（任意）</t>
    <rPh sb="3" eb="4">
      <t>メイ</t>
    </rPh>
    <rPh sb="5" eb="7">
      <t>ニンイ</t>
    </rPh>
    <phoneticPr fontId="1"/>
  </si>
  <si>
    <t>加算条件</t>
    <rPh sb="0" eb="2">
      <t>カサン</t>
    </rPh>
    <rPh sb="2" eb="4">
      <t>ジョウケン</t>
    </rPh>
    <phoneticPr fontId="1"/>
  </si>
  <si>
    <t>優勝</t>
    <rPh sb="0" eb="2">
      <t>ユウショウ</t>
    </rPh>
    <phoneticPr fontId="1"/>
  </si>
  <si>
    <t>優勝者に加算されます。</t>
    <rPh sb="0" eb="3">
      <t>ユウショウシャ</t>
    </rPh>
    <rPh sb="4" eb="6">
      <t>カサン</t>
    </rPh>
    <phoneticPr fontId="1"/>
  </si>
  <si>
    <t>準優勝</t>
    <rPh sb="0" eb="3">
      <t>ジュンユウショウ</t>
    </rPh>
    <phoneticPr fontId="1"/>
  </si>
  <si>
    <t>準優勝者に加算されます。</t>
    <rPh sb="0" eb="1">
      <t>ジュン</t>
    </rPh>
    <rPh sb="1" eb="4">
      <t>ユウショウシャ</t>
    </rPh>
    <rPh sb="5" eb="7">
      <t>カサン</t>
    </rPh>
    <phoneticPr fontId="1"/>
  </si>
  <si>
    <t>3位</t>
    <rPh sb="1" eb="2">
      <t>イ</t>
    </rPh>
    <phoneticPr fontId="1"/>
  </si>
  <si>
    <t>4位</t>
    <rPh sb="1" eb="2">
      <t>イ</t>
    </rPh>
    <phoneticPr fontId="1"/>
  </si>
  <si>
    <t>ベスト８</t>
    <phoneticPr fontId="1"/>
  </si>
  <si>
    <t>ベスト１６</t>
    <phoneticPr fontId="1"/>
  </si>
  <si>
    <t>参戦</t>
    <rPh sb="0" eb="2">
      <t>サンセン</t>
    </rPh>
    <phoneticPr fontId="1"/>
  </si>
  <si>
    <t>決勝出場チームに加算されます。</t>
    <rPh sb="0" eb="2">
      <t>ケッショウ</t>
    </rPh>
    <rPh sb="2" eb="4">
      <t>シュツジョウ</t>
    </rPh>
    <rPh sb="8" eb="10">
      <t>カサン</t>
    </rPh>
    <phoneticPr fontId="1"/>
  </si>
  <si>
    <t>予選敗退</t>
  </si>
  <si>
    <t>予選敗退チームに加算されます。</t>
    <rPh sb="0" eb="2">
      <t>ヨセン</t>
    </rPh>
    <rPh sb="2" eb="4">
      <t>ハイタイ</t>
    </rPh>
    <rPh sb="8" eb="10">
      <t>カサン</t>
    </rPh>
    <phoneticPr fontId="1"/>
  </si>
  <si>
    <t>E-mail:entry@koma.bz</t>
    <phoneticPr fontId="1"/>
  </si>
  <si>
    <t>5．チーム数が16チーム以下の場合はベスト16のポイントを、8チーム以下の場合はベスト8のポイントは加算されません。</t>
    <rPh sb="5" eb="6">
      <t>スウ</t>
    </rPh>
    <rPh sb="12" eb="14">
      <t>イカ</t>
    </rPh>
    <rPh sb="15" eb="17">
      <t>バアイ</t>
    </rPh>
    <rPh sb="34" eb="36">
      <t>イカ</t>
    </rPh>
    <rPh sb="37" eb="39">
      <t>バアイ</t>
    </rPh>
    <rPh sb="50" eb="52">
      <t>カサン</t>
    </rPh>
    <phoneticPr fontId="1"/>
  </si>
  <si>
    <t>ベスト８</t>
    <phoneticPr fontId="1"/>
  </si>
  <si>
    <t>ベスト１６</t>
    <phoneticPr fontId="1"/>
  </si>
  <si>
    <t>参戦チームに加算されます。</t>
    <rPh sb="0" eb="2">
      <t>サンセン</t>
    </rPh>
    <rPh sb="6" eb="8">
      <t>カサン</t>
    </rPh>
    <phoneticPr fontId="1"/>
  </si>
  <si>
    <t>E-mail:entry@koma.bz</t>
    <phoneticPr fontId="1"/>
  </si>
  <si>
    <t>－</t>
    <phoneticPr fontId="1"/>
  </si>
  <si>
    <t>－</t>
    <phoneticPr fontId="1"/>
  </si>
  <si>
    <t>予選敗退</t>
    <rPh sb="0" eb="2">
      <t>ヨセン</t>
    </rPh>
    <rPh sb="2" eb="4">
      <t>ハイタイ</t>
    </rPh>
    <phoneticPr fontId="1"/>
  </si>
  <si>
    <t>付与
ポイント</t>
    <rPh sb="0" eb="2">
      <t>フヨ</t>
    </rPh>
    <phoneticPr fontId="1"/>
  </si>
  <si>
    <t>実行委員長</t>
    <rPh sb="0" eb="2">
      <t>ジッコウ</t>
    </rPh>
    <rPh sb="2" eb="5">
      <t>イインチョウ</t>
    </rPh>
    <phoneticPr fontId="1"/>
  </si>
  <si>
    <t>8チーム以下の大会の場合は、参戦の1ポイントのみとなります。</t>
  </si>
  <si>
    <t>16チーム以下の大会の場合は、参戦の1ポイントのみとなります。</t>
  </si>
  <si>
    <t>3位決定戦をやむをえず行えない場合、3位と4位の合計ポイントを2で割ったポイントを付与します。その場合の小数点はそのままポイントとして反映されます。</t>
  </si>
  <si>
    <t>ベスト16</t>
  </si>
  <si>
    <t>ベスト8</t>
  </si>
  <si>
    <t>大会結果報告書（Ｇ１用）</t>
    <rPh sb="0" eb="2">
      <t>タイカイ</t>
    </rPh>
    <rPh sb="2" eb="4">
      <t>ケッカ</t>
    </rPh>
    <rPh sb="4" eb="7">
      <t>ホウコクショ</t>
    </rPh>
    <rPh sb="10" eb="11">
      <t>ヨウ</t>
    </rPh>
    <phoneticPr fontId="1"/>
  </si>
  <si>
    <r>
      <t>4．参加者が非会員の場合、会員番号の欄に</t>
    </r>
    <r>
      <rPr>
        <sz val="11"/>
        <color rgb="FFFF0000"/>
        <rFont val="ＭＳ Ｐゴシック"/>
        <family val="3"/>
        <charset val="128"/>
      </rPr>
      <t>非会員</t>
    </r>
    <r>
      <rPr>
        <sz val="11"/>
        <color theme="1"/>
        <rFont val="ＭＳ Ｐゴシック"/>
        <family val="3"/>
        <charset val="128"/>
      </rPr>
      <t>と記入してください。</t>
    </r>
    <rPh sb="2" eb="5">
      <t>サンカシャ</t>
    </rPh>
    <rPh sb="6" eb="9">
      <t>ヒカイイン</t>
    </rPh>
    <rPh sb="10" eb="12">
      <t>バアイ</t>
    </rPh>
    <phoneticPr fontId="1"/>
  </si>
  <si>
    <t>2．3位決定戦をやむをえず行えない場合、3位と4位の合計ポイントを2で割ったポイントを付与します。その場合の小数点はそのままポイントとして反映されます。</t>
    <phoneticPr fontId="1"/>
  </si>
  <si>
    <t>大会結果報告書（Ｇ２用）</t>
    <rPh sb="0" eb="2">
      <t>タイカイ</t>
    </rPh>
    <rPh sb="2" eb="4">
      <t>ケッカ</t>
    </rPh>
    <rPh sb="4" eb="7">
      <t>ホウコクショ</t>
    </rPh>
    <rPh sb="10" eb="11">
      <t>ヨウ</t>
    </rPh>
    <phoneticPr fontId="1"/>
  </si>
  <si>
    <r>
      <t>1．ランキングの厳正運用の為、対象になる各大会実行委員会は</t>
    </r>
    <r>
      <rPr>
        <sz val="11"/>
        <color rgb="FFFF0000"/>
        <rFont val="ＭＳ Ｐゴシック"/>
        <family val="3"/>
        <charset val="128"/>
      </rPr>
      <t>極力3位決定戦</t>
    </r>
    <r>
      <rPr>
        <sz val="11"/>
        <color theme="1"/>
        <rFont val="ＭＳ Ｐゴシック"/>
        <family val="3"/>
        <charset val="128"/>
      </rPr>
      <t>まで行ってください。</t>
    </r>
    <phoneticPr fontId="1"/>
  </si>
  <si>
    <t>大会結果報告書（Ｇ３用）</t>
    <rPh sb="0" eb="2">
      <t>タイカイ</t>
    </rPh>
    <rPh sb="2" eb="4">
      <t>ケッカ</t>
    </rPh>
    <rPh sb="4" eb="7">
      <t>ホウコクショ</t>
    </rPh>
    <rPh sb="10" eb="11">
      <t>ヨウ</t>
    </rPh>
    <phoneticPr fontId="1"/>
  </si>
  <si>
    <t>大会結果報告書（特別場所用）</t>
    <rPh sb="0" eb="2">
      <t>タイカイ</t>
    </rPh>
    <rPh sb="2" eb="4">
      <t>ケッカ</t>
    </rPh>
    <rPh sb="4" eb="7">
      <t>ホウコクショ</t>
    </rPh>
    <rPh sb="8" eb="10">
      <t>トクベツ</t>
    </rPh>
    <rPh sb="10" eb="12">
      <t>バショ</t>
    </rPh>
    <rPh sb="12" eb="13">
      <t>ヨウ</t>
    </rPh>
    <phoneticPr fontId="1"/>
  </si>
  <si>
    <t xml:space="preserve">
Gグレード以外の特別場所は、ポイント加算されません。</t>
    <rPh sb="6" eb="8">
      <t>イガイ</t>
    </rPh>
    <rPh sb="9" eb="11">
      <t>トクベツ</t>
    </rPh>
    <rPh sb="11" eb="13">
      <t>バショ</t>
    </rPh>
    <rPh sb="19" eb="21">
      <t>カサン</t>
    </rPh>
    <phoneticPr fontId="1"/>
  </si>
  <si>
    <t>1．Gグレード以外の大会にポイント加算はされません。</t>
    <rPh sb="7" eb="9">
      <t>イガイ</t>
    </rPh>
    <rPh sb="10" eb="12">
      <t>タイカイ</t>
    </rPh>
    <rPh sb="17" eb="19">
      <t>カサン</t>
    </rPh>
    <phoneticPr fontId="1"/>
  </si>
  <si>
    <r>
      <t>3．各大会実行委員会は</t>
    </r>
    <r>
      <rPr>
        <sz val="11"/>
        <color rgb="FFFF0000"/>
        <rFont val="ＭＳ Ｐゴシック"/>
        <family val="3"/>
        <charset val="128"/>
      </rPr>
      <t>実行委員長名</t>
    </r>
    <r>
      <rPr>
        <sz val="11"/>
        <color theme="1"/>
        <rFont val="ＭＳ Ｐゴシック"/>
        <family val="3"/>
        <charset val="128"/>
      </rPr>
      <t>をもって、</t>
    </r>
    <r>
      <rPr>
        <sz val="11"/>
        <color rgb="FFFF0000"/>
        <rFont val="ＭＳ Ｐゴシック"/>
        <family val="3"/>
        <charset val="128"/>
      </rPr>
      <t>大会終了後3日以内</t>
    </r>
    <r>
      <rPr>
        <sz val="11"/>
        <color theme="1"/>
        <rFont val="ＭＳ Ｐゴシック"/>
        <family val="3"/>
        <charset val="128"/>
      </rPr>
      <t>に指定のフォームにて大会結果の報告を協会事務局までメール（entry@koma.bz）で送ってください。</t>
    </r>
    <rPh sb="75" eb="76">
      <t>オク</t>
    </rPh>
    <phoneticPr fontId="1"/>
  </si>
  <si>
    <r>
      <t>2．各大会実行委員会は</t>
    </r>
    <r>
      <rPr>
        <sz val="11"/>
        <color rgb="FFFF0000"/>
        <rFont val="ＭＳ Ｐゴシック"/>
        <family val="3"/>
        <charset val="128"/>
      </rPr>
      <t>実行委員長名</t>
    </r>
    <r>
      <rPr>
        <sz val="11"/>
        <color theme="1"/>
        <rFont val="ＭＳ Ｐゴシック"/>
        <family val="3"/>
        <charset val="128"/>
      </rPr>
      <t>をもって、</t>
    </r>
    <r>
      <rPr>
        <sz val="11"/>
        <color rgb="FFFF0000"/>
        <rFont val="ＭＳ Ｐゴシック"/>
        <family val="3"/>
        <charset val="128"/>
      </rPr>
      <t>大会終了後3日以内</t>
    </r>
    <r>
      <rPr>
        <sz val="11"/>
        <color theme="1"/>
        <rFont val="ＭＳ Ｐゴシック"/>
        <family val="3"/>
        <charset val="128"/>
      </rPr>
      <t>に指定のフォームにて大会結果の報告を協会事務局までメール（entry@koma.bz）で送ってください。</t>
    </r>
    <rPh sb="75" eb="76">
      <t>オク</t>
    </rPh>
    <phoneticPr fontId="1"/>
  </si>
  <si>
    <t>3．開催結果を公式ページ等に掲載します。</t>
    <rPh sb="2" eb="4">
      <t>カイサイ</t>
    </rPh>
    <rPh sb="4" eb="6">
      <t>ケッカ</t>
    </rPh>
    <rPh sb="7" eb="9">
      <t>コウシキ</t>
    </rPh>
    <rPh sb="12" eb="13">
      <t>トウ</t>
    </rPh>
    <rPh sb="14" eb="16">
      <t>ケイサイ</t>
    </rPh>
    <phoneticPr fontId="1"/>
  </si>
  <si>
    <t>規定部門</t>
  </si>
  <si>
    <t>同時開催イベント</t>
    <phoneticPr fontId="1"/>
  </si>
  <si>
    <t>無し</t>
  </si>
  <si>
    <t>年</t>
    <rPh sb="0" eb="1">
      <t>ネン</t>
    </rPh>
    <phoneticPr fontId="1"/>
  </si>
  <si>
    <t>月</t>
    <rPh sb="0" eb="1">
      <t>ガツ</t>
    </rPh>
    <phoneticPr fontId="1"/>
  </si>
  <si>
    <t>日</t>
    <rPh sb="0" eb="1">
      <t>ニチ</t>
    </rPh>
    <phoneticPr fontId="1"/>
  </si>
  <si>
    <t>（← 選択）</t>
    <rPh sb="3" eb="5">
      <t>センタク</t>
    </rPh>
    <phoneticPr fontId="1"/>
  </si>
  <si>
    <t xml:space="preserve"> イベント名：</t>
    <rPh sb="5" eb="6">
      <t>メイ</t>
    </rPh>
    <phoneticPr fontId="1"/>
  </si>
  <si>
    <t xml:space="preserve"> WEBサイト：</t>
    <phoneticPr fontId="1"/>
  </si>
  <si>
    <t>携帯電話番号：</t>
    <phoneticPr fontId="1"/>
  </si>
  <si>
    <t>担当者名：</t>
    <phoneticPr fontId="1"/>
  </si>
  <si>
    <t>企業、団体名：</t>
    <phoneticPr fontId="1"/>
  </si>
  <si>
    <t>E - m a  i l：</t>
  </si>
  <si>
    <t>（← 選択）</t>
    <phoneticPr fontId="1"/>
  </si>
  <si>
    <t>円</t>
    <rPh sb="0" eb="1">
      <t>エン</t>
    </rPh>
    <phoneticPr fontId="1"/>
  </si>
  <si>
    <t>E - m a  i l：</t>
    <phoneticPr fontId="1"/>
  </si>
  <si>
    <t>電話番号：</t>
    <phoneticPr fontId="1"/>
  </si>
  <si>
    <t>FAX番号：</t>
    <phoneticPr fontId="1"/>
  </si>
  <si>
    <t>U R L：</t>
    <phoneticPr fontId="1"/>
  </si>
  <si>
    <t>月</t>
    <rPh sb="0" eb="1">
      <t>ツキ</t>
    </rPh>
    <phoneticPr fontId="1"/>
  </si>
  <si>
    <t>～</t>
    <phoneticPr fontId="1"/>
  </si>
  <si>
    <t>人</t>
    <rPh sb="0" eb="1">
      <t>ニン</t>
    </rPh>
    <phoneticPr fontId="1"/>
  </si>
  <si>
    <t>T E L：</t>
  </si>
  <si>
    <t>F A X：</t>
  </si>
  <si>
    <t>その他：</t>
  </si>
  <si>
    <t>その他（                        ）</t>
    <phoneticPr fontId="1"/>
  </si>
  <si>
    <t>砂かぶり   （小）</t>
    <phoneticPr fontId="1"/>
  </si>
  <si>
    <t>砂かぶり  （大）</t>
    <phoneticPr fontId="1"/>
  </si>
  <si>
    <t>人</t>
    <rPh sb="0" eb="1">
      <t>ニン</t>
    </rPh>
    <phoneticPr fontId="1"/>
  </si>
  <si>
    <t>企業</t>
    <phoneticPr fontId="1"/>
  </si>
  <si>
    <t>団体</t>
    <rPh sb="0" eb="2">
      <t>ダンタイ</t>
    </rPh>
    <phoneticPr fontId="1"/>
  </si>
  <si>
    <t>一般参加</t>
    <rPh sb="0" eb="2">
      <t>イッパン</t>
    </rPh>
    <rPh sb="2" eb="4">
      <t>サンカ</t>
    </rPh>
    <phoneticPr fontId="1"/>
  </si>
  <si>
    <t>学生</t>
    <rPh sb="0" eb="2">
      <t>ガクセイ</t>
    </rPh>
    <phoneticPr fontId="1"/>
  </si>
  <si>
    <t>その他</t>
    <rPh sb="2" eb="3">
      <t>タ</t>
    </rPh>
    <phoneticPr fontId="1"/>
  </si>
  <si>
    <t>（　　　　　　　　　　　　　　　　　　　　）</t>
    <phoneticPr fontId="1"/>
  </si>
  <si>
    <t>こちらに記入していただいた情報を元に、全日本製造業コマ大戦WEBサイト(http://www.komataisen.com/)の
開催日程に掲載いたします。</t>
    <phoneticPr fontId="1"/>
  </si>
  <si>
    <t>全日本製造業コマ大戦WEBサイト(http://www.komataisen.com/)で出場者募集、又はサポーター募集の
申込受付を行うことができます。</t>
    <phoneticPr fontId="1"/>
  </si>
  <si>
    <t>出場者の募集項目は、基本的に以下の通りとなりコマ大戦WEBの募集ページに記載し、募集受付ご担当者へ
連絡頂くことになります。</t>
    <phoneticPr fontId="1"/>
  </si>
  <si>
    <t>「土俵上面」「土俵側面」「砂かぶり（大）」「砂かぶり（小）」はこの図のとおりです。</t>
    <phoneticPr fontId="1"/>
  </si>
  <si>
    <r>
      <t>大会名　</t>
    </r>
    <r>
      <rPr>
        <sz val="11"/>
        <color rgb="FFFF0000"/>
        <rFont val="游ゴシック"/>
        <family val="3"/>
        <charset val="128"/>
        <scheme val="minor"/>
      </rPr>
      <t>※必須</t>
    </r>
  </si>
  <si>
    <r>
      <t>開催日　</t>
    </r>
    <r>
      <rPr>
        <sz val="11"/>
        <color rgb="FFFF0000"/>
        <rFont val="游ゴシック"/>
        <family val="3"/>
        <charset val="128"/>
        <scheme val="minor"/>
      </rPr>
      <t>※必須</t>
    </r>
  </si>
  <si>
    <r>
      <t>開催時刻　</t>
    </r>
    <r>
      <rPr>
        <sz val="11"/>
        <color rgb="FFFF0000"/>
        <rFont val="游ゴシック"/>
        <family val="3"/>
        <charset val="128"/>
        <scheme val="minor"/>
      </rPr>
      <t>※必須</t>
    </r>
  </si>
  <si>
    <r>
      <t>開催施設　</t>
    </r>
    <r>
      <rPr>
        <sz val="11"/>
        <color rgb="FFFF0000"/>
        <rFont val="游ゴシック"/>
        <family val="3"/>
        <charset val="128"/>
        <scheme val="minor"/>
      </rPr>
      <t>※必須</t>
    </r>
  </si>
  <si>
    <r>
      <t>お問い合わせ先　</t>
    </r>
    <r>
      <rPr>
        <sz val="11"/>
        <color rgb="FFFF0000"/>
        <rFont val="游ゴシック"/>
        <family val="3"/>
        <charset val="128"/>
        <scheme val="minor"/>
      </rPr>
      <t>※必須</t>
    </r>
  </si>
  <si>
    <r>
      <t>大会グレード　</t>
    </r>
    <r>
      <rPr>
        <sz val="11"/>
        <color rgb="FFFF0000"/>
        <rFont val="游ゴシック"/>
        <family val="3"/>
        <charset val="128"/>
        <scheme val="minor"/>
      </rPr>
      <t>※必須</t>
    </r>
  </si>
  <si>
    <r>
      <t>大会ルール　</t>
    </r>
    <r>
      <rPr>
        <sz val="11"/>
        <color rgb="FFFF0000"/>
        <rFont val="游ゴシック"/>
        <family val="3"/>
        <charset val="128"/>
        <scheme val="minor"/>
      </rPr>
      <t>※必須</t>
    </r>
  </si>
  <si>
    <r>
      <t>出場対象者　</t>
    </r>
    <r>
      <rPr>
        <sz val="11"/>
        <color rgb="FFFF0000"/>
        <rFont val="游ゴシック"/>
        <family val="3"/>
        <charset val="128"/>
        <scheme val="minor"/>
      </rPr>
      <t>※必須</t>
    </r>
  </si>
  <si>
    <r>
      <t xml:space="preserve">募集人数 </t>
    </r>
    <r>
      <rPr>
        <sz val="11"/>
        <color rgb="FFFF0000"/>
        <rFont val="游ゴシック"/>
        <family val="3"/>
        <charset val="128"/>
        <scheme val="minor"/>
      </rPr>
      <t>※必須</t>
    </r>
    <rPh sb="0" eb="2">
      <t>ボシュウ</t>
    </rPh>
    <rPh sb="2" eb="4">
      <t>ニンズウ</t>
    </rPh>
    <rPh sb="6" eb="8">
      <t>ヒッス</t>
    </rPh>
    <phoneticPr fontId="1"/>
  </si>
  <si>
    <r>
      <t xml:space="preserve">募集方法  </t>
    </r>
    <r>
      <rPr>
        <sz val="11"/>
        <color rgb="FFFF0000"/>
        <rFont val="游ゴシック"/>
        <family val="3"/>
        <charset val="128"/>
        <scheme val="minor"/>
      </rPr>
      <t>※必須</t>
    </r>
    <phoneticPr fontId="1"/>
  </si>
  <si>
    <t>大会結果報告書</t>
    <rPh sb="0" eb="2">
      <t>タイカイ</t>
    </rPh>
    <rPh sb="2" eb="4">
      <t>ケッカ</t>
    </rPh>
    <rPh sb="4" eb="7">
      <t>ホウコクショ</t>
    </rPh>
    <phoneticPr fontId="1"/>
  </si>
  <si>
    <t>Ｇ１</t>
    <phoneticPr fontId="1"/>
  </si>
  <si>
    <t>Ｇ２</t>
    <phoneticPr fontId="1"/>
  </si>
  <si>
    <t>Ｇ３</t>
    <phoneticPr fontId="1"/>
  </si>
  <si>
    <t>特別</t>
    <rPh sb="0" eb="2">
      <t>トクベツ</t>
    </rPh>
    <phoneticPr fontId="1"/>
  </si>
  <si>
    <t>ベスト16</t>
    <phoneticPr fontId="1"/>
  </si>
  <si>
    <t>ベスト8</t>
    <phoneticPr fontId="1"/>
  </si>
  <si>
    <t>17チーム以上用</t>
    <rPh sb="5" eb="7">
      <t>イジョウ</t>
    </rPh>
    <rPh sb="7" eb="8">
      <t>ヨウ</t>
    </rPh>
    <phoneticPr fontId="1"/>
  </si>
  <si>
    <t>9～16チーム用</t>
    <rPh sb="7" eb="8">
      <t>ヨウ</t>
    </rPh>
    <phoneticPr fontId="1"/>
  </si>
  <si>
    <t>8チーム以下用</t>
    <rPh sb="4" eb="6">
      <t>イカ</t>
    </rPh>
    <rPh sb="6" eb="7">
      <t>ヨウ</t>
    </rPh>
    <phoneticPr fontId="1"/>
  </si>
  <si>
    <t>8チーム以下の大会の場合は、参戦の1ポイントのみとなります。</t>
    <phoneticPr fontId="1"/>
  </si>
  <si>
    <t>16チーム以下の大会の場合は、参戦の1ポイントのみとなります。</t>
    <rPh sb="5" eb="7">
      <t>イカ</t>
    </rPh>
    <rPh sb="8" eb="10">
      <t>タイカイ</t>
    </rPh>
    <rPh sb="11" eb="13">
      <t>バアイ</t>
    </rPh>
    <rPh sb="15" eb="17">
      <t>サンセン</t>
    </rPh>
    <phoneticPr fontId="1"/>
  </si>
  <si>
    <t>G1予選敗退チームに加算されます。</t>
  </si>
  <si>
    <t>G1決勝出場チームに加算されます。</t>
    <phoneticPr fontId="1"/>
  </si>
  <si>
    <t>参戦チームに加算されます。</t>
    <rPh sb="0" eb="2">
      <t>サンセン</t>
    </rPh>
    <rPh sb="6" eb="8">
      <t>カサン</t>
    </rPh>
    <phoneticPr fontId="1"/>
  </si>
  <si>
    <t>郵便番号</t>
    <rPh sb="0" eb="4">
      <t>ユウビンバンゴウ</t>
    </rPh>
    <phoneticPr fontId="1"/>
  </si>
  <si>
    <t>住所</t>
    <rPh sb="0" eb="2">
      <t>ジュウショ</t>
    </rPh>
    <phoneticPr fontId="1"/>
  </si>
  <si>
    <t>2018 Ver.2</t>
    <phoneticPr fontId="1"/>
  </si>
  <si>
    <t>土俵台、ノボリ、レンタル品注文書</t>
    <phoneticPr fontId="1"/>
  </si>
  <si>
    <t>NPO法人全日本製造業コマ大戦協会</t>
    <phoneticPr fontId="1"/>
  </si>
  <si>
    <t>送り先名称</t>
    <rPh sb="0" eb="1">
      <t>オク</t>
    </rPh>
    <rPh sb="2" eb="3">
      <t>サキ</t>
    </rPh>
    <rPh sb="3" eb="5">
      <t>メイショウ</t>
    </rPh>
    <phoneticPr fontId="1"/>
  </si>
  <si>
    <t>電話番号</t>
    <rPh sb="0" eb="2">
      <t>デンワ</t>
    </rPh>
    <rPh sb="2" eb="4">
      <t>バンゴウ</t>
    </rPh>
    <phoneticPr fontId="1"/>
  </si>
  <si>
    <t>コマ大戦会員番号</t>
    <rPh sb="2" eb="4">
      <t>タイセン</t>
    </rPh>
    <rPh sb="4" eb="6">
      <t>カイイン</t>
    </rPh>
    <rPh sb="6" eb="8">
      <t>バンゴウ</t>
    </rPh>
    <phoneticPr fontId="1"/>
  </si>
  <si>
    <t>大会名</t>
    <rPh sb="0" eb="2">
      <t>タイカイ</t>
    </rPh>
    <rPh sb="2" eb="3">
      <t>メイ</t>
    </rPh>
    <phoneticPr fontId="1"/>
  </si>
  <si>
    <t>開催日</t>
    <rPh sb="0" eb="3">
      <t>カイサイビ</t>
    </rPh>
    <phoneticPr fontId="1"/>
  </si>
  <si>
    <t>レンタル品</t>
    <rPh sb="4" eb="5">
      <t>ヒン</t>
    </rPh>
    <phoneticPr fontId="1"/>
  </si>
  <si>
    <t>開催キット</t>
    <rPh sb="0" eb="2">
      <t>カイサイ</t>
    </rPh>
    <phoneticPr fontId="1"/>
  </si>
  <si>
    <t>土俵台</t>
    <rPh sb="0" eb="2">
      <t>ドヒョウ</t>
    </rPh>
    <rPh sb="2" eb="3">
      <t>ダイ</t>
    </rPh>
    <phoneticPr fontId="1"/>
  </si>
  <si>
    <t>のぼり/ポール10組一式</t>
    <rPh sb="9" eb="10">
      <t>クミ</t>
    </rPh>
    <rPh sb="10" eb="12">
      <t>イッシキ</t>
    </rPh>
    <phoneticPr fontId="1"/>
  </si>
  <si>
    <t>注意事項</t>
    <phoneticPr fontId="1"/>
  </si>
  <si>
    <t>【御使用後は速やかに返送をお願い致します】</t>
    <phoneticPr fontId="1"/>
  </si>
  <si>
    <t>【御使用後は必ず同梱のチェックシートに記載をお願いします】</t>
    <phoneticPr fontId="1"/>
  </si>
  <si>
    <t>宛先（住所・送り先名称・ブース番号・担当者名等　）</t>
    <rPh sb="0" eb="2">
      <t>アテサキ</t>
    </rPh>
    <phoneticPr fontId="1"/>
  </si>
  <si>
    <t>レンタル料金（別途送料）</t>
    <rPh sb="4" eb="6">
      <t>リョウキン</t>
    </rPh>
    <rPh sb="7" eb="9">
      <t>ベット</t>
    </rPh>
    <rPh sb="9" eb="11">
      <t>ソウリョウ</t>
    </rPh>
    <phoneticPr fontId="1"/>
  </si>
  <si>
    <t>必要数 ※必須</t>
    <rPh sb="0" eb="3">
      <t>ヒツヨウスウ</t>
    </rPh>
    <rPh sb="5" eb="7">
      <t>ヒッス</t>
    </rPh>
    <phoneticPr fontId="1"/>
  </si>
  <si>
    <t>3,000円</t>
    <phoneticPr fontId="1"/>
  </si>
  <si>
    <t>5,000円</t>
    <phoneticPr fontId="1"/>
  </si>
  <si>
    <r>
      <t>レンタル品到着日時指定</t>
    </r>
    <r>
      <rPr>
        <b/>
        <sz val="10"/>
        <color theme="1"/>
        <rFont val="ＭＳ Ｐゴシック"/>
        <family val="3"/>
        <charset val="128"/>
      </rPr>
      <t>　（開催日2日前）</t>
    </r>
    <phoneticPr fontId="1"/>
  </si>
  <si>
    <r>
      <t>レンタル品　返送日予定</t>
    </r>
    <r>
      <rPr>
        <b/>
        <sz val="10"/>
        <color theme="1"/>
        <rFont val="ＭＳ Ｐゴシック"/>
        <family val="3"/>
        <charset val="128"/>
      </rPr>
      <t>　（開催後2日以内）</t>
    </r>
    <phoneticPr fontId="1"/>
  </si>
  <si>
    <r>
      <t>＊レンタル品をコマ大戦協会へ</t>
    </r>
    <r>
      <rPr>
        <b/>
        <sz val="12"/>
        <color theme="1"/>
        <rFont val="ＭＳ Ｐゴシック"/>
        <family val="3"/>
        <charset val="128"/>
      </rPr>
      <t>返却の際</t>
    </r>
    <r>
      <rPr>
        <sz val="10"/>
        <color theme="1"/>
        <rFont val="ＭＳ Ｐゴシック"/>
        <family val="3"/>
        <charset val="128"/>
      </rPr>
      <t>は、必ず</t>
    </r>
    <r>
      <rPr>
        <b/>
        <sz val="10"/>
        <color rgb="FFFF0000"/>
        <rFont val="ＭＳ Ｐゴシック"/>
        <family val="3"/>
        <charset val="128"/>
      </rPr>
      <t>同封したヤマト運輸の着払い伝票</t>
    </r>
    <r>
      <rPr>
        <sz val="10"/>
        <color theme="1"/>
        <rFont val="ＭＳ Ｐゴシック"/>
        <family val="3"/>
        <charset val="128"/>
      </rPr>
      <t>で送ってください</t>
    </r>
    <phoneticPr fontId="1"/>
  </si>
  <si>
    <t>レンタル品の詳細はこちら
https://www.komataisen.com/コマ大戦の開催を検討中の方へ/#rental-request</t>
    <rPh sb="4" eb="5">
      <t>ヒン</t>
    </rPh>
    <rPh sb="6" eb="8">
      <t>ショウサイ</t>
    </rPh>
    <phoneticPr fontId="1"/>
  </si>
  <si>
    <t>団体名</t>
    <rPh sb="0" eb="2">
      <t>ダンタイ</t>
    </rPh>
    <rPh sb="2" eb="3">
      <t>メイ</t>
    </rPh>
    <phoneticPr fontId="1"/>
  </si>
  <si>
    <t>所属</t>
    <rPh sb="0" eb="2">
      <t>ショゾク</t>
    </rPh>
    <phoneticPr fontId="1"/>
  </si>
  <si>
    <t>ご担当者</t>
    <rPh sb="1" eb="4">
      <t>タントウシャ</t>
    </rPh>
    <phoneticPr fontId="1"/>
  </si>
  <si>
    <t>E-mail</t>
    <phoneticPr fontId="1"/>
  </si>
  <si>
    <t>コマ大戦のロゴ、キャラクター「ヨーコ」等の利用について</t>
    <rPh sb="2" eb="4">
      <t>タイセン</t>
    </rPh>
    <rPh sb="19" eb="20">
      <t>トウ</t>
    </rPh>
    <rPh sb="21" eb="23">
      <t>リヨウ</t>
    </rPh>
    <phoneticPr fontId="1"/>
  </si>
  <si>
    <t>記事・画像・ロゴ利用許諾申請書</t>
    <phoneticPr fontId="1"/>
  </si>
  <si>
    <t>全日本製造業コマ大戦協会が所有する下記の記事・画像・ロゴの利用許諾を申請致します。
また、下記利用条件を遵守することを誓約致します。</t>
    <phoneticPr fontId="1"/>
  </si>
  <si>
    <t>記</t>
    <phoneticPr fontId="1"/>
  </si>
  <si>
    <t>掲載媒体</t>
    <rPh sb="0" eb="2">
      <t>ケイサイ</t>
    </rPh>
    <rPh sb="2" eb="4">
      <t>バイタイ</t>
    </rPh>
    <phoneticPr fontId="1"/>
  </si>
  <si>
    <t>利用目的</t>
    <rPh sb="0" eb="2">
      <t>リヨウ</t>
    </rPh>
    <rPh sb="2" eb="4">
      <t>モクテキ</t>
    </rPh>
    <phoneticPr fontId="1"/>
  </si>
  <si>
    <t>利用期間</t>
    <phoneticPr fontId="1"/>
  </si>
  <si>
    <t>利用を希望される
記事・画像【URL等】</t>
    <phoneticPr fontId="1"/>
  </si>
  <si>
    <t xml:space="preserve">〒
</t>
    <phoneticPr fontId="1"/>
  </si>
  <si>
    <t>◆ 利用条件
（1） 記事・画像の著作権はNPO法人全日本製造業コマ大戦協会に帰属します。
（2） 公序良俗に反する目的による利用はできません。
（3） 個人の肖像権侵害の恐れがある利用はできません。
（4） 商品コマーシャル・広告等営利目的には利用できません。
（5） 記事・画像の改変・改竄・要約は固く禁じます。
（6） 利用目的以外の使用はできません。二次利用も禁じます。</t>
    <rPh sb="24" eb="26">
      <t>ホウジン</t>
    </rPh>
    <phoneticPr fontId="1"/>
  </si>
  <si>
    <t>コマ大戦関係各位</t>
    <rPh sb="2" eb="4">
      <t>タイセン</t>
    </rPh>
    <rPh sb="4" eb="6">
      <t>カンケイ</t>
    </rPh>
    <rPh sb="6" eb="8">
      <t>カクイ</t>
    </rPh>
    <phoneticPr fontId="1"/>
  </si>
  <si>
    <t>NPO法人 全日本製造業コマ大戦協会</t>
    <rPh sb="3" eb="5">
      <t>ホウジン</t>
    </rPh>
    <rPh sb="6" eb="12">
      <t>ゼンニホンセイゾウギョウ</t>
    </rPh>
    <rPh sb="14" eb="16">
      <t>タイセン</t>
    </rPh>
    <rPh sb="16" eb="18">
      <t>キョウカイ</t>
    </rPh>
    <phoneticPr fontId="1"/>
  </si>
  <si>
    <t>千葉県製造業コマ大戦実行委員会</t>
    <phoneticPr fontId="1"/>
  </si>
  <si>
    <t>事務局</t>
    <phoneticPr fontId="1"/>
  </si>
  <si>
    <t>ピーナッツ星人</t>
    <rPh sb="5" eb="7">
      <t>セイジン</t>
    </rPh>
    <phoneticPr fontId="1"/>
  </si>
  <si>
    <t>123-456-7890</t>
    <phoneticPr fontId="1"/>
  </si>
  <si>
    <t>〒
たぶん、千葉県のどこか</t>
    <rPh sb="6" eb="9">
      <t>チバケン</t>
    </rPh>
    <phoneticPr fontId="1"/>
  </si>
  <si>
    <t>□□□</t>
    <phoneticPr fontId="1"/>
  </si>
  <si>
    <t>千葉市科学フェスタワークショップ（201●/10/11開催）</t>
    <phoneticPr fontId="1"/>
  </si>
  <si>
    <t>子どもコマ大戦開催案内、冊子等</t>
    <phoneticPr fontId="1"/>
  </si>
  <si>
    <t>〇コマ大戦ロゴ、ヨーコ画像
〇Facebook 写真【2017.08.11 ものづくり匠の技の祭典2017】</t>
    <phoneticPr fontId="1"/>
  </si>
  <si>
    <t>2015年 9月 4日 ～ 2015年10月11日</t>
    <phoneticPr fontId="1"/>
  </si>
  <si>
    <t>提供されたロゴやキャラクター「ヨーコ」のサイズ変更はかまいませんが、一部削除、付けたし等の改変は固くお断りいたします。</t>
    <rPh sb="0" eb="2">
      <t>テイキョウ</t>
    </rPh>
    <rPh sb="23" eb="25">
      <t>ヘンコウ</t>
    </rPh>
    <rPh sb="34" eb="36">
      <t>イチブ</t>
    </rPh>
    <rPh sb="36" eb="38">
      <t>サクジョ</t>
    </rPh>
    <rPh sb="39" eb="40">
      <t>ツ</t>
    </rPh>
    <rPh sb="43" eb="44">
      <t>トウ</t>
    </rPh>
    <rPh sb="45" eb="47">
      <t>カイヘン</t>
    </rPh>
    <rPh sb="48" eb="49">
      <t>カタ</t>
    </rPh>
    <rPh sb="51" eb="52">
      <t>コトワ</t>
    </rPh>
    <phoneticPr fontId="1"/>
  </si>
  <si>
    <r>
      <t>必須項目(</t>
    </r>
    <r>
      <rPr>
        <sz val="10"/>
        <color rgb="FFFF0000"/>
        <rFont val="ＭＳ Ｐゴシック"/>
        <family val="3"/>
        <charset val="128"/>
      </rPr>
      <t>※必須</t>
    </r>
    <r>
      <rPr>
        <sz val="10"/>
        <color theme="1"/>
        <rFont val="ＭＳ Ｐゴシック"/>
        <family val="3"/>
        <charset val="128"/>
      </rPr>
      <t>)に関して記入されていない場合は掲載できません。</t>
    </r>
    <phoneticPr fontId="1"/>
  </si>
  <si>
    <r>
      <t xml:space="preserve">実況・解説・行司派遣
</t>
    </r>
    <r>
      <rPr>
        <sz val="11"/>
        <color rgb="FFFF0000"/>
        <rFont val="游ゴシック"/>
        <family val="3"/>
        <charset val="128"/>
        <scheme val="minor"/>
      </rPr>
      <t>※必須</t>
    </r>
    <phoneticPr fontId="1"/>
  </si>
  <si>
    <r>
      <t xml:space="preserve">コマ大戦WEBサイトで
出場者の募集を行うか？
</t>
    </r>
    <r>
      <rPr>
        <sz val="11"/>
        <color rgb="FFFF0000"/>
        <rFont val="游ゴシック"/>
        <family val="3"/>
        <charset val="128"/>
        <scheme val="minor"/>
      </rPr>
      <t>※必須</t>
    </r>
    <phoneticPr fontId="1"/>
  </si>
  <si>
    <r>
      <t xml:space="preserve">コマ大戦WEBサイトで
サポータの募集を行うか？
</t>
    </r>
    <r>
      <rPr>
        <sz val="11"/>
        <color rgb="FFFF0000"/>
        <rFont val="游ゴシック"/>
        <family val="3"/>
        <charset val="128"/>
        <scheme val="minor"/>
      </rPr>
      <t>※必須</t>
    </r>
    <phoneticPr fontId="1"/>
  </si>
  <si>
    <r>
      <t>※ 高等学校、高等専門学校、大学などの</t>
    </r>
    <r>
      <rPr>
        <b/>
        <sz val="11"/>
        <color theme="1"/>
        <rFont val="游ゴシック"/>
        <family val="3"/>
        <charset val="128"/>
        <scheme val="minor"/>
      </rPr>
      <t>教育機関が主催</t>
    </r>
    <r>
      <rPr>
        <sz val="11"/>
        <color theme="1"/>
        <rFont val="游ゴシック"/>
        <family val="2"/>
        <charset val="128"/>
        <scheme val="minor"/>
      </rPr>
      <t>となる場合は、別途の</t>
    </r>
    <r>
      <rPr>
        <b/>
        <sz val="11"/>
        <color theme="1"/>
        <rFont val="游ゴシック"/>
        <family val="3"/>
        <charset val="128"/>
        <scheme val="minor"/>
      </rPr>
      <t>ご相談</t>
    </r>
    <r>
      <rPr>
        <sz val="11"/>
        <color theme="1"/>
        <rFont val="游ゴシック"/>
        <family val="2"/>
        <charset val="128"/>
        <scheme val="minor"/>
      </rPr>
      <t>をお願いします。</t>
    </r>
    <phoneticPr fontId="1"/>
  </si>
  <si>
    <r>
      <t>※</t>
    </r>
    <r>
      <rPr>
        <b/>
        <sz val="11"/>
        <color rgb="FFFF0000"/>
        <rFont val="游ゴシック"/>
        <family val="3"/>
        <charset val="128"/>
        <scheme val="minor"/>
      </rPr>
      <t>サポートメンバー以外の方</t>
    </r>
    <r>
      <rPr>
        <sz val="11"/>
        <color theme="1"/>
        <rFont val="游ゴシック"/>
        <family val="2"/>
        <charset val="128"/>
        <scheme val="minor"/>
      </rPr>
      <t>が主催者となる場合、G3および特別場所のライセンス料は</t>
    </r>
    <r>
      <rPr>
        <sz val="11"/>
        <color rgb="FFFF0000"/>
        <rFont val="游ゴシック"/>
        <family val="3"/>
        <charset val="128"/>
        <scheme val="minor"/>
      </rPr>
      <t>50,000円（税別）</t>
    </r>
    <r>
      <rPr>
        <sz val="11"/>
        <color theme="1"/>
        <rFont val="游ゴシック"/>
        <family val="2"/>
        <charset val="128"/>
        <scheme val="minor"/>
      </rPr>
      <t>とさせていただきます。</t>
    </r>
    <phoneticPr fontId="1"/>
  </si>
  <si>
    <t>5,000円（会員は無料、送料はかかります）</t>
    <phoneticPr fontId="1"/>
  </si>
  <si>
    <r>
      <t>送料（往復）　※　1梱包あたりの金額です。</t>
    </r>
    <r>
      <rPr>
        <b/>
        <u val="double"/>
        <sz val="10"/>
        <color theme="1"/>
        <rFont val="ＭＳ Ｐゴシック"/>
        <family val="3"/>
        <charset val="128"/>
      </rPr>
      <t>複数個の場合、個数分の送料がかかります。</t>
    </r>
    <phoneticPr fontId="1"/>
  </si>
  <si>
    <r>
      <t>沖縄を除く日本国内：4,000円、沖縄8,000円
（</t>
    </r>
    <r>
      <rPr>
        <b/>
        <sz val="10"/>
        <color theme="1"/>
        <rFont val="ＭＳ Ｐゴシック"/>
        <family val="3"/>
        <charset val="128"/>
      </rPr>
      <t>事後</t>
    </r>
    <r>
      <rPr>
        <sz val="10"/>
        <color theme="1"/>
        <rFont val="ＭＳ Ｐゴシック"/>
        <family val="3"/>
        <charset val="128"/>
      </rPr>
      <t>にレンタル費用・送料を含んだ金額にて請求させて頂きます）
例：東京で開催、土俵台、のぼり/ポール一式、開催キット全てをレンタル：4,000円×3梱包=12,000円</t>
    </r>
    <rPh sb="0" eb="2">
      <t>オキナワ</t>
    </rPh>
    <rPh sb="3" eb="4">
      <t>ノゾ</t>
    </rPh>
    <rPh sb="5" eb="7">
      <t>ニホン</t>
    </rPh>
    <rPh sb="7" eb="9">
      <t>コクナイ</t>
    </rPh>
    <rPh sb="15" eb="16">
      <t>エン</t>
    </rPh>
    <rPh sb="17" eb="19">
      <t>オキナワ</t>
    </rPh>
    <rPh sb="58" eb="59">
      <t>レイ</t>
    </rPh>
    <rPh sb="60" eb="62">
      <t>トウキョウ</t>
    </rPh>
    <rPh sb="63" eb="65">
      <t>カイサイ</t>
    </rPh>
    <phoneticPr fontId="1"/>
  </si>
  <si>
    <t>共催、協賛、後援など　</t>
    <phoneticPr fontId="1"/>
  </si>
  <si>
    <t>【記入例】</t>
    <phoneticPr fontId="1"/>
  </si>
  <si>
    <t>その他ルール記入欄
（例は削除し記載ください）</t>
    <rPh sb="11" eb="12">
      <t>レイ</t>
    </rPh>
    <rPh sb="13" eb="15">
      <t>サクジョ</t>
    </rPh>
    <rPh sb="16" eb="18">
      <t>キサイ</t>
    </rPh>
    <phoneticPr fontId="1"/>
  </si>
  <si>
    <t>Ｇ３</t>
  </si>
  <si>
    <r>
      <t>記事・画像・ロゴ利用許諾申請書</t>
    </r>
    <r>
      <rPr>
        <b/>
        <sz val="11"/>
        <color rgb="FFFF0000"/>
        <rFont val="游ゴシック"/>
        <family val="3"/>
        <charset val="128"/>
        <scheme val="minor"/>
      </rPr>
      <t>（サンプル）</t>
    </r>
    <phoneticPr fontId="1"/>
  </si>
  <si>
    <t>2018年●月●日　　　AM　･　PM到着　　※タイムサービスはご利用できません</t>
    <phoneticPr fontId="1"/>
  </si>
  <si>
    <t>　　2018年　●月　　●日</t>
    <phoneticPr fontId="1"/>
  </si>
  <si>
    <t>〒400-0047 山梨県甲府市徳行4-11-1</t>
    <rPh sb="10" eb="13">
      <t>ヤマナシケン</t>
    </rPh>
    <rPh sb="13" eb="16">
      <t>コウフシ</t>
    </rPh>
    <rPh sb="16" eb="17">
      <t>トク</t>
    </rPh>
    <rPh sb="17" eb="18">
      <t>イキ</t>
    </rPh>
    <phoneticPr fontId="1"/>
  </si>
  <si>
    <t>TEL：055-222-3264　有限会社宮田倉庫内  NPO法人全日本製造業コマ大戦協会　宛てで同梱しております。</t>
    <rPh sb="17" eb="19">
      <t>ユウゲン</t>
    </rPh>
    <rPh sb="19" eb="21">
      <t>カイシャ</t>
    </rPh>
    <rPh sb="21" eb="23">
      <t>ミヤタ</t>
    </rPh>
    <rPh sb="23" eb="25">
      <t>ソウコ</t>
    </rPh>
    <rPh sb="25" eb="26">
      <t>ナイ</t>
    </rPh>
    <rPh sb="31" eb="33">
      <t>ホウジン</t>
    </rPh>
    <rPh sb="33" eb="36">
      <t>ゼンニホン</t>
    </rPh>
    <rPh sb="36" eb="39">
      <t>セイゾウギョウ</t>
    </rPh>
    <rPh sb="41" eb="43">
      <t>タイセン</t>
    </rPh>
    <rPh sb="43" eb="45">
      <t>キョウカイ</t>
    </rPh>
    <phoneticPr fontId="1"/>
  </si>
  <si>
    <r>
      <t>「</t>
    </r>
    <r>
      <rPr>
        <b/>
        <sz val="10"/>
        <color rgb="FFFF0000"/>
        <rFont val="ＭＳ Ｐゴシック"/>
        <family val="3"/>
        <charset val="128"/>
      </rPr>
      <t>大会名</t>
    </r>
    <r>
      <rPr>
        <sz val="10"/>
        <color theme="1"/>
        <rFont val="ＭＳ Ｐゴシック"/>
        <family val="3"/>
        <charset val="128"/>
      </rPr>
      <t>」と「</t>
    </r>
    <r>
      <rPr>
        <b/>
        <sz val="10"/>
        <color rgb="FFFF0000"/>
        <rFont val="ＭＳ Ｐゴシック"/>
        <family val="3"/>
        <charset val="128"/>
      </rPr>
      <t>大会開催団体名</t>
    </r>
    <r>
      <rPr>
        <sz val="10"/>
        <color theme="1"/>
        <rFont val="ＭＳ Ｐゴシック"/>
        <family val="3"/>
        <charset val="128"/>
      </rPr>
      <t>」の記載を忘れずにお願いいたします、</t>
    </r>
    <rPh sb="1" eb="3">
      <t>タイカイ</t>
    </rPh>
    <rPh sb="3" eb="4">
      <t>メイ</t>
    </rPh>
    <rPh sb="7" eb="9">
      <t>タイカイ</t>
    </rPh>
    <rPh sb="9" eb="11">
      <t>カイサイ</t>
    </rPh>
    <rPh sb="11" eb="13">
      <t>ダンタイ</t>
    </rPh>
    <rPh sb="13" eb="14">
      <t>メイ</t>
    </rPh>
    <rPh sb="16" eb="18">
      <t>キサイ</t>
    </rPh>
    <rPh sb="19" eb="20">
      <t>ワス</t>
    </rPh>
    <rPh sb="24" eb="25">
      <t>ネガ</t>
    </rPh>
    <phoneticPr fontId="1"/>
  </si>
  <si>
    <t>大会開催団体</t>
    <phoneticPr fontId="1"/>
  </si>
  <si>
    <t>担当者</t>
    <phoneticPr fontId="1"/>
  </si>
  <si>
    <t>2018年 ●月 ●日</t>
    <rPh sb="4" eb="5">
      <t>ネン</t>
    </rPh>
    <rPh sb="7" eb="8">
      <t>ガツ</t>
    </rPh>
    <rPh sb="10" eb="11">
      <t>ニチ</t>
    </rPh>
    <phoneticPr fontId="1"/>
  </si>
  <si>
    <r>
      <t>開催終了日より</t>
    </r>
    <r>
      <rPr>
        <b/>
        <sz val="12"/>
        <color rgb="FFFF0000"/>
        <rFont val="ＭＳ Ｐゴシック"/>
        <family val="3"/>
        <charset val="128"/>
      </rPr>
      <t>2日以内</t>
    </r>
    <r>
      <rPr>
        <sz val="12"/>
        <color theme="1"/>
        <rFont val="ＭＳ Ｐゴシック"/>
        <family val="3"/>
        <charset val="128"/>
      </rPr>
      <t>に返送願います。</t>
    </r>
    <rPh sb="2" eb="5">
      <t>シュウリョウビ</t>
    </rPh>
    <phoneticPr fontId="1"/>
  </si>
  <si>
    <t>Ｇ１</t>
  </si>
  <si>
    <t>記入後の送付先</t>
    <phoneticPr fontId="1"/>
  </si>
  <si>
    <r>
      <t>G1、G2、G3 大会開催時の</t>
    </r>
    <r>
      <rPr>
        <b/>
        <sz val="12"/>
        <color rgb="FFFF0000"/>
        <rFont val="ＭＳ Ｐゴシック"/>
        <family val="3"/>
        <charset val="128"/>
      </rPr>
      <t>注意</t>
    </r>
    <rPh sb="9" eb="11">
      <t>タイカイ</t>
    </rPh>
    <rPh sb="11" eb="13">
      <t>カイサイ</t>
    </rPh>
    <rPh sb="13" eb="14">
      <t>ジ</t>
    </rPh>
    <rPh sb="15" eb="17">
      <t>チュウイ</t>
    </rPh>
    <phoneticPr fontId="1"/>
  </si>
  <si>
    <r>
      <t>レンタル品注文書送付先</t>
    </r>
    <r>
      <rPr>
        <sz val="14"/>
        <color rgb="FFFF0000"/>
        <rFont val="ＭＳ Ｐゴシック"/>
        <family val="3"/>
        <charset val="128"/>
      </rPr>
      <t>　rental@koma.bz</t>
    </r>
    <phoneticPr fontId="1"/>
  </si>
  <si>
    <r>
      <t>下記のブロック分けより、貴団体様の開催予定地に当てはまる対象ブロックをお選び、対象ブロックのメールアドレスまで
この</t>
    </r>
    <r>
      <rPr>
        <sz val="10"/>
        <color rgb="FFFF0000"/>
        <rFont val="ＭＳ Ｐゴシック"/>
        <family val="3"/>
        <charset val="128"/>
      </rPr>
      <t>EXCELのまま</t>
    </r>
    <r>
      <rPr>
        <sz val="10"/>
        <color theme="1"/>
        <rFont val="ＭＳ Ｐゴシック"/>
        <family val="3"/>
        <charset val="128"/>
      </rPr>
      <t>ご送付ください。</t>
    </r>
    <phoneticPr fontId="1"/>
  </si>
  <si>
    <r>
      <t>必要事項をご記入しメール（</t>
    </r>
    <r>
      <rPr>
        <b/>
        <sz val="14"/>
        <color rgb="FFFF0000"/>
        <rFont val="ＭＳ Ｐゴシック"/>
        <family val="3"/>
        <charset val="128"/>
      </rPr>
      <t>rental@koma.bz</t>
    </r>
    <r>
      <rPr>
        <b/>
        <sz val="14"/>
        <color theme="1"/>
        <rFont val="ＭＳ Ｐゴシック"/>
        <family val="3"/>
        <charset val="128"/>
      </rPr>
      <t>）へ、この</t>
    </r>
    <r>
      <rPr>
        <b/>
        <sz val="14"/>
        <color rgb="FFFF0000"/>
        <rFont val="ＭＳ Ｐゴシック"/>
        <family val="3"/>
        <charset val="128"/>
      </rPr>
      <t>EXCELのまま</t>
    </r>
    <r>
      <rPr>
        <b/>
        <sz val="14"/>
        <color theme="1"/>
        <rFont val="ＭＳ Ｐゴシック"/>
        <family val="3"/>
        <charset val="128"/>
      </rPr>
      <t>お送りください。</t>
    </r>
    <phoneticPr fontId="1"/>
  </si>
  <si>
    <r>
      <t>下記のブロック分けより、貴団体様の開催予定地に当てはまる対象ブロックをお選び、対象ブロックメールアドレスへ、</t>
    </r>
    <r>
      <rPr>
        <sz val="11"/>
        <color rgb="FFFF0000"/>
        <rFont val="ＭＳ Ｐゴシック"/>
        <family val="3"/>
        <charset val="128"/>
      </rPr>
      <t>このEXCELのまま</t>
    </r>
    <r>
      <rPr>
        <sz val="11"/>
        <color theme="1"/>
        <rFont val="ＭＳ Ｐゴシック"/>
        <family val="3"/>
        <charset val="128"/>
      </rPr>
      <t>ご送付ください。</t>
    </r>
    <phoneticPr fontId="1"/>
  </si>
  <si>
    <r>
      <t xml:space="preserve">土俵注文方法 </t>
    </r>
    <r>
      <rPr>
        <sz val="10"/>
        <color rgb="FFFF0000"/>
        <rFont val="ＭＳ Ｐゴシック"/>
        <family val="3"/>
        <charset val="128"/>
      </rPr>
      <t>※必須</t>
    </r>
    <rPh sb="0" eb="2">
      <t>ドヒョウ</t>
    </rPh>
    <rPh sb="2" eb="4">
      <t>チュウモン</t>
    </rPh>
    <rPh sb="4" eb="6">
      <t>ホウホウ</t>
    </rPh>
    <rPh sb="8" eb="10">
      <t>ヒッス</t>
    </rPh>
    <phoneticPr fontId="1"/>
  </si>
  <si>
    <t>コマ大戦協会経由で注文</t>
  </si>
  <si>
    <t>（← 選択）</t>
    <phoneticPr fontId="1"/>
  </si>
  <si>
    <t>申込日</t>
    <rPh sb="0" eb="2">
      <t>モウシコミ</t>
    </rPh>
    <rPh sb="2" eb="3">
      <t>ビ</t>
    </rPh>
    <phoneticPr fontId="1"/>
  </si>
  <si>
    <t>2018年 △月 △日</t>
    <rPh sb="4" eb="5">
      <t>ネン</t>
    </rPh>
    <rPh sb="7" eb="8">
      <t>ガツ</t>
    </rPh>
    <rPh sb="10" eb="11">
      <t>ニチ</t>
    </rPh>
    <phoneticPr fontId="1"/>
  </si>
  <si>
    <t>報告日 2018年●月●日</t>
    <rPh sb="0" eb="2">
      <t>ホウコク</t>
    </rPh>
    <rPh sb="2" eb="3">
      <t>ビ</t>
    </rPh>
    <rPh sb="8" eb="9">
      <t>ネン</t>
    </rPh>
    <rPh sb="10" eb="11">
      <t>ガツ</t>
    </rPh>
    <rPh sb="12" eb="13">
      <t>ニチ</t>
    </rPh>
    <phoneticPr fontId="1"/>
  </si>
  <si>
    <r>
      <rPr>
        <sz val="12"/>
        <color rgb="FFFF0000"/>
        <rFont val="ＭＳ Ｐゴシック"/>
        <family val="3"/>
        <charset val="128"/>
      </rPr>
      <t>公開前</t>
    </r>
    <r>
      <rPr>
        <sz val="12"/>
        <color theme="1"/>
        <rFont val="ＭＳ Ｐゴシック"/>
        <family val="3"/>
        <charset val="128"/>
      </rPr>
      <t>に、ロゴやクラクターを利用して作成した資料等を申請先へお送りください。</t>
    </r>
    <rPh sb="0" eb="2">
      <t>コウカイ</t>
    </rPh>
    <rPh sb="2" eb="3">
      <t>マエ</t>
    </rPh>
    <rPh sb="14" eb="16">
      <t>リヨウ</t>
    </rPh>
    <rPh sb="18" eb="20">
      <t>サクセイ</t>
    </rPh>
    <rPh sb="22" eb="24">
      <t>シリョウ</t>
    </rPh>
    <rPh sb="24" eb="25">
      <t>トウ</t>
    </rPh>
    <rPh sb="26" eb="28">
      <t>シンセイ</t>
    </rPh>
    <rPh sb="28" eb="29">
      <t>サキ</t>
    </rPh>
    <rPh sb="31" eb="32">
      <t>オク</t>
    </rPh>
    <phoneticPr fontId="1"/>
  </si>
  <si>
    <r>
      <t xml:space="preserve">大会開催申請書が受理された後、各大会において、開催案内のポスターやチラシ、ホームページ等を作成する場合は、以下の記載をお願いします。
</t>
    </r>
    <r>
      <rPr>
        <b/>
        <sz val="11"/>
        <color rgb="FFFF0000"/>
        <rFont val="游ゴシック"/>
        <family val="3"/>
        <charset val="128"/>
        <scheme val="minor"/>
      </rPr>
      <t>「後援：NPO法人 全日本製造業コマ大戦協会」</t>
    </r>
    <r>
      <rPr>
        <sz val="11"/>
        <color theme="1"/>
        <rFont val="游ゴシック"/>
        <family val="2"/>
        <charset val="128"/>
        <scheme val="minor"/>
      </rPr>
      <t xml:space="preserve">
コマ大戦のロゴ：「利用許諾申請書」が必要になりますので、（6）に基づいて申請書の提出をお願い致します。
作成したポスター、チラシ等はデータで、ホームページはURLアドレスを後日、各ブロックアドレスへメールしてください。</t>
    </r>
    <phoneticPr fontId="1"/>
  </si>
  <si>
    <t>大会開催申請書が受理された後、「コマ大戦（商法登録：第5540944号）」のロゴ、コマ大戦のキャラクター「ヨーコ」、公式HPや公式FaceBookにアップされている写真等をチラシや案内HPに利用することができます。
但しご利用には「利用許諾申請書」の提出が必要となりますので、公式HP「https://www.komataisen.com/コマ大戦の開催を検討中の方へ/」ページの「チラシや大会告知におけるコマ大戦データ使用」部分をお読みになり「ロゴ等利用申請書」シートに記載の上、大会開催申請書と共にご提出ください。のちに「コマ大戦」ロゴや「ヨーコ」のデータをご提供致します。</t>
    <rPh sb="236" eb="238">
      <t>キサイ</t>
    </rPh>
    <rPh sb="239" eb="240">
      <t>ウエ</t>
    </rPh>
    <rPh sb="241" eb="243">
      <t>タイカイ</t>
    </rPh>
    <rPh sb="243" eb="245">
      <t>カイサイ</t>
    </rPh>
    <rPh sb="245" eb="247">
      <t>シンセイ</t>
    </rPh>
    <rPh sb="247" eb="248">
      <t>ショ</t>
    </rPh>
    <rPh sb="249" eb="250">
      <t>トモ</t>
    </rPh>
    <phoneticPr fontId="1"/>
  </si>
  <si>
    <r>
      <t>・ロゴやキャラクターの</t>
    </r>
    <r>
      <rPr>
        <sz val="10"/>
        <color rgb="FFFF0000"/>
        <rFont val="ＭＳ Ｐゴシック"/>
        <family val="3"/>
        <charset val="128"/>
      </rPr>
      <t>利用有無にかかわらず</t>
    </r>
    <r>
      <rPr>
        <sz val="10"/>
        <color theme="1"/>
        <rFont val="ＭＳ Ｐゴシック"/>
        <family val="3"/>
        <charset val="128"/>
      </rPr>
      <t>、次シート「</t>
    </r>
    <r>
      <rPr>
        <b/>
        <sz val="10"/>
        <color rgb="FFFF0000"/>
        <rFont val="ＭＳ Ｐゴシック"/>
        <family val="3"/>
        <charset val="128"/>
      </rPr>
      <t>ロゴ等利用申請書</t>
    </r>
    <r>
      <rPr>
        <sz val="10"/>
        <color theme="1"/>
        <rFont val="ＭＳ Ｐゴシック"/>
        <family val="3"/>
        <charset val="128"/>
      </rPr>
      <t>」を</t>
    </r>
    <r>
      <rPr>
        <sz val="10"/>
        <color rgb="FFFF0000"/>
        <rFont val="ＭＳ Ｐゴシック"/>
        <family val="3"/>
        <charset val="128"/>
      </rPr>
      <t>提出</t>
    </r>
    <r>
      <rPr>
        <sz val="10"/>
        <rFont val="ＭＳ Ｐゴシック"/>
        <family val="3"/>
        <charset val="128"/>
      </rPr>
      <t>をお願いします。</t>
    </r>
    <rPh sb="11" eb="13">
      <t>リヨウ</t>
    </rPh>
    <rPh sb="13" eb="15">
      <t>ウム</t>
    </rPh>
    <rPh sb="22" eb="23">
      <t>ジ</t>
    </rPh>
    <rPh sb="29" eb="30">
      <t>トウ</t>
    </rPh>
    <rPh sb="30" eb="32">
      <t>リヨウ</t>
    </rPh>
    <rPh sb="32" eb="35">
      <t>シンセイショ</t>
    </rPh>
    <rPh sb="37" eb="39">
      <t>テイシュツ</t>
    </rPh>
    <rPh sb="41" eb="42">
      <t>ネガ</t>
    </rPh>
    <phoneticPr fontId="1"/>
  </si>
  <si>
    <t>観覧可能（無料）</t>
  </si>
  <si>
    <t>サポーター募集項目
（独自にサポータを募集する場合は記載不要です）</t>
    <rPh sb="11" eb="13">
      <t>ドクジ</t>
    </rPh>
    <rPh sb="19" eb="21">
      <t>ボシュウ</t>
    </rPh>
    <rPh sb="23" eb="25">
      <t>バアイ</t>
    </rPh>
    <rPh sb="26" eb="28">
      <t>キサイ</t>
    </rPh>
    <rPh sb="28" eb="30">
      <t>フヨウ</t>
    </rPh>
    <phoneticPr fontId="1"/>
  </si>
  <si>
    <t>申込日  2019年●月●日</t>
    <rPh sb="0" eb="2">
      <t>モウシコミ</t>
    </rPh>
    <rPh sb="2" eb="3">
      <t>ビ</t>
    </rPh>
    <rPh sb="9" eb="10">
      <t>ネン</t>
    </rPh>
    <rPh sb="11" eb="12">
      <t>ガツ</t>
    </rPh>
    <rPh sb="13" eb="14">
      <t>ニチ</t>
    </rPh>
    <phoneticPr fontId="1"/>
  </si>
  <si>
    <t>2019年●●月●●日</t>
    <rPh sb="4" eb="5">
      <t>ネン</t>
    </rPh>
    <rPh sb="7" eb="8">
      <t>ガツ</t>
    </rPh>
    <rPh sb="10" eb="11">
      <t>ニチ</t>
    </rPh>
    <phoneticPr fontId="1"/>
  </si>
  <si>
    <t>NPO法人 全日本製造業コマ大戦協会 行</t>
    <rPh sb="19" eb="20">
      <t>イキ</t>
    </rPh>
    <phoneticPr fontId="1"/>
  </si>
  <si>
    <t>2019年 ××月 ××日 ～ 2019年××月××日</t>
    <phoneticPr fontId="1"/>
  </si>
  <si>
    <r>
      <t>申請先：</t>
    </r>
    <r>
      <rPr>
        <b/>
        <sz val="12"/>
        <color rgb="FFFF0000"/>
        <rFont val="ＭＳ Ｐゴシック"/>
        <family val="3"/>
        <charset val="128"/>
      </rPr>
      <t>開催申請書と同時に申請ください。</t>
    </r>
    <rPh sb="0" eb="2">
      <t>シンセイ</t>
    </rPh>
    <rPh sb="2" eb="3">
      <t>サキ</t>
    </rPh>
    <rPh sb="4" eb="6">
      <t>カイサイ</t>
    </rPh>
    <rPh sb="6" eb="9">
      <t>シンセイショ</t>
    </rPh>
    <rPh sb="10" eb="12">
      <t>ドウジ</t>
    </rPh>
    <rPh sb="13" eb="15">
      <t>シンセイ</t>
    </rPh>
    <phoneticPr fontId="1"/>
  </si>
  <si>
    <t>コマ大戦（子どもコマ大戦含む）開催におけるポスターや案内のチラシにコマ大戦のロゴやコマ大戦のキャラクター「ヨーコ」、公式ページにアップされている写真等をご利用する際には、以下の『利用許諾申請書』に必要事項を記載の上、協会へメールにてご提出をお願い致します。申請書を確認後、必要に応じてデータをお送りいたします。
サポートメンバー(賛助会員)の皆様にはロゴや公式にアップしている写真のご利用は自由となっておりますが、「勝手に使っているのではないか？」などの問い合わせに備えて「きちんと届けている」、協会も「先方からご連絡頂いている」と相互に権利を守るものとなっておりますので、ご協力をよろしくお願い致します。</t>
    <phoneticPr fontId="1"/>
  </si>
  <si>
    <t>（← 選択）</t>
    <phoneticPr fontId="1"/>
  </si>
  <si>
    <r>
      <t xml:space="preserve">一般客の観覧
</t>
    </r>
    <r>
      <rPr>
        <b/>
        <sz val="10"/>
        <color rgb="FFFF0000"/>
        <rFont val="ＭＳ Ｐゴシック"/>
        <family val="3"/>
        <charset val="128"/>
      </rPr>
      <t>※必須</t>
    </r>
    <rPh sb="0" eb="3">
      <t>イッパンキャク</t>
    </rPh>
    <rPh sb="4" eb="6">
      <t>カンラン</t>
    </rPh>
    <rPh sb="8" eb="10">
      <t>ヒッス</t>
    </rPh>
    <phoneticPr fontId="1"/>
  </si>
  <si>
    <r>
      <t xml:space="preserve">レンタル品
</t>
    </r>
    <r>
      <rPr>
        <b/>
        <sz val="10"/>
        <color rgb="FFFF0000"/>
        <rFont val="ＭＳ Ｐゴシック"/>
        <family val="3"/>
        <charset val="128"/>
      </rPr>
      <t>※必須</t>
    </r>
    <rPh sb="4" eb="5">
      <t>ヒン</t>
    </rPh>
    <rPh sb="7" eb="9">
      <t>ヒッス</t>
    </rPh>
    <phoneticPr fontId="1"/>
  </si>
  <si>
    <t>不要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</si>
</sst>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台&quot;"/>
    <numFmt numFmtId="177" formatCode="0\ &quot;式&quot;"/>
  </numFmts>
  <fonts count="4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3"/>
      <charset val="128"/>
      <scheme val="minor"/>
    </font>
    <font>
      <sz val="28"/>
      <color theme="1"/>
      <name val="HGP創英角ｺﾞｼｯｸUB"/>
      <family val="3"/>
      <charset val="128"/>
    </font>
    <font>
      <sz val="11"/>
      <color theme="1"/>
      <name val="HGP創英角ｺﾞｼｯｸUB"/>
      <family val="3"/>
      <charset val="128"/>
    </font>
    <font>
      <sz val="11"/>
      <color rgb="FFFF0000"/>
      <name val="HGP創英角ｺﾞｼｯｸUB"/>
      <family val="3"/>
      <charset val="128"/>
    </font>
    <font>
      <sz val="11"/>
      <color rgb="FF000000"/>
      <name val="游ゴシック"/>
      <family val="3"/>
      <charset val="128"/>
      <scheme val="minor"/>
    </font>
    <font>
      <sz val="20"/>
      <color theme="1"/>
      <name val="HGP創英角ｺﾞｼｯｸUB"/>
      <family val="3"/>
      <charset val="128"/>
    </font>
    <font>
      <sz val="20"/>
      <color theme="1"/>
      <name val="游ゴシック"/>
      <family val="2"/>
      <charset val="128"/>
      <scheme val="minor"/>
    </font>
    <font>
      <b/>
      <sz val="11"/>
      <color rgb="FFFF0000"/>
      <name val="游ゴシック"/>
      <family val="3"/>
      <charset val="128"/>
      <scheme val="minor"/>
    </font>
    <font>
      <b/>
      <sz val="11"/>
      <color theme="1"/>
      <name val="游ゴシック"/>
      <family val="3"/>
      <charset val="128"/>
      <scheme val="minor"/>
    </font>
    <font>
      <sz val="11"/>
      <name val="ＭＳ Ｐゴシック"/>
      <family val="3"/>
      <charset val="128"/>
    </font>
    <font>
      <sz val="11"/>
      <color theme="1"/>
      <name val="メイリオ"/>
      <family val="3"/>
      <charset val="128"/>
    </font>
    <font>
      <sz val="11"/>
      <color rgb="FFFF0000"/>
      <name val="ＭＳ Ｐゴシック"/>
      <family val="3"/>
      <charset val="128"/>
    </font>
    <font>
      <b/>
      <sz val="14"/>
      <color theme="1"/>
      <name val="ＭＳ Ｐゴシック"/>
      <family val="3"/>
      <charset val="128"/>
    </font>
    <font>
      <sz val="10"/>
      <color theme="1"/>
      <name val="ＭＳ Ｐゴシック"/>
      <family val="3"/>
      <charset val="128"/>
    </font>
    <font>
      <sz val="11"/>
      <color rgb="FFFF0000"/>
      <name val="游ゴシック"/>
      <family val="3"/>
      <charset val="128"/>
      <scheme val="minor"/>
    </font>
    <font>
      <b/>
      <sz val="10"/>
      <color theme="1"/>
      <name val="ＭＳ Ｐゴシック"/>
      <family val="3"/>
      <charset val="128"/>
    </font>
    <font>
      <b/>
      <sz val="24"/>
      <color rgb="FFFF0000"/>
      <name val="游ゴシック"/>
      <family val="3"/>
      <charset val="128"/>
      <scheme val="minor"/>
    </font>
    <font>
      <b/>
      <sz val="24"/>
      <color indexed="10"/>
      <name val="游ゴシック"/>
      <family val="3"/>
      <charset val="128"/>
      <scheme val="minor"/>
    </font>
    <font>
      <sz val="11"/>
      <color theme="1"/>
      <name val="ＭＳ ゴシック"/>
      <family val="3"/>
      <charset val="128"/>
    </font>
    <font>
      <sz val="10"/>
      <color rgb="FFFF0000"/>
      <name val="ＭＳ Ｐゴシック"/>
      <family val="3"/>
      <charset val="128"/>
    </font>
    <font>
      <sz val="16"/>
      <color theme="1"/>
      <name val="ＭＳ Ｐゴシック"/>
      <family val="3"/>
      <charset val="128"/>
    </font>
    <font>
      <u/>
      <sz val="11"/>
      <color theme="10"/>
      <name val="游ゴシック"/>
      <family val="2"/>
      <charset val="128"/>
      <scheme val="minor"/>
    </font>
    <font>
      <sz val="24"/>
      <color theme="1"/>
      <name val="ＭＳ Ｐゴシック"/>
      <family val="3"/>
      <charset val="128"/>
    </font>
    <font>
      <b/>
      <sz val="10"/>
      <color rgb="FFFF0000"/>
      <name val="ＭＳ Ｐゴシック"/>
      <family val="3"/>
      <charset val="128"/>
    </font>
    <font>
      <sz val="12"/>
      <color theme="1"/>
      <name val="ＭＳ Ｐゴシック"/>
      <family val="3"/>
      <charset val="128"/>
    </font>
    <font>
      <b/>
      <sz val="12"/>
      <color theme="1"/>
      <name val="ＭＳ Ｐゴシック"/>
      <family val="3"/>
      <charset val="128"/>
    </font>
    <font>
      <b/>
      <sz val="12"/>
      <color rgb="FFFF0000"/>
      <name val="ＭＳ Ｐゴシック"/>
      <family val="3"/>
      <charset val="128"/>
    </font>
    <font>
      <b/>
      <sz val="14"/>
      <color theme="1"/>
      <name val="ＭＳ Ｐゴシック"/>
      <family val="3"/>
      <charset val="128"/>
    </font>
    <font>
      <sz val="11"/>
      <color theme="1"/>
      <name val="游ゴシック"/>
      <family val="2"/>
      <charset val="128"/>
      <scheme val="minor"/>
    </font>
    <font>
      <sz val="10"/>
      <color theme="1"/>
      <name val="ＭＳ Ｐゴシック"/>
      <family val="3"/>
      <charset val="128"/>
    </font>
    <font>
      <b/>
      <sz val="11"/>
      <color theme="1"/>
      <name val="ＭＳ Ｐゴシック"/>
      <family val="3"/>
      <charset val="128"/>
    </font>
    <font>
      <sz val="9"/>
      <color theme="1"/>
      <name val="ＭＳ Ｐゴシック"/>
      <family val="3"/>
      <charset val="128"/>
    </font>
    <font>
      <sz val="9"/>
      <color theme="1"/>
      <name val="游ゴシック"/>
      <family val="2"/>
      <charset val="128"/>
      <scheme val="minor"/>
    </font>
    <font>
      <b/>
      <sz val="10"/>
      <color theme="1"/>
      <name val="ＭＳ Ｐゴシック"/>
      <family val="3"/>
      <charset val="128"/>
    </font>
    <font>
      <b/>
      <u val="double"/>
      <sz val="10"/>
      <color theme="1"/>
      <name val="ＭＳ Ｐゴシック"/>
      <family val="3"/>
      <charset val="128"/>
    </font>
    <font>
      <sz val="11"/>
      <color theme="1"/>
      <name val="ＭＳ Ｐゴシック"/>
      <family val="3"/>
      <charset val="128"/>
    </font>
    <font>
      <sz val="11"/>
      <color theme="1"/>
      <name val="游ゴシック"/>
      <family val="2"/>
      <charset val="128"/>
      <scheme val="minor"/>
    </font>
    <font>
      <sz val="16"/>
      <color theme="1"/>
      <name val="ＭＳ Ｐゴシック"/>
      <family val="3"/>
      <charset val="128"/>
    </font>
    <font>
      <sz val="12"/>
      <color theme="1"/>
      <name val="ＭＳ Ｐゴシック"/>
      <family val="3"/>
      <charset val="128"/>
    </font>
    <font>
      <sz val="18"/>
      <color theme="1"/>
      <name val="ＭＳ Ｐゴシック"/>
      <family val="3"/>
      <charset val="128"/>
    </font>
    <font>
      <b/>
      <sz val="12"/>
      <color theme="1"/>
      <name val="游ゴシック"/>
      <family val="2"/>
      <charset val="128"/>
      <scheme val="minor"/>
    </font>
    <font>
      <b/>
      <sz val="11"/>
      <color rgb="FFFF0000"/>
      <name val="ＭＳ Ｐゴシック"/>
      <family val="3"/>
      <charset val="128"/>
    </font>
    <font>
      <b/>
      <sz val="14"/>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0"/>
      <name val="ＭＳ Ｐゴシック"/>
      <family val="3"/>
      <charset val="128"/>
    </font>
  </fonts>
  <fills count="10">
    <fill>
      <patternFill patternType="none"/>
    </fill>
    <fill>
      <patternFill patternType="gray125"/>
    </fill>
    <fill>
      <patternFill patternType="solid">
        <fgColor rgb="FFD6E3BC"/>
        <bgColor indexed="64"/>
      </patternFill>
    </fill>
    <fill>
      <patternFill patternType="solid">
        <fgColor theme="5"/>
        <bgColor indexed="64"/>
      </patternFill>
    </fill>
    <fill>
      <patternFill patternType="solid">
        <fgColor rgb="FF00B0F0"/>
        <bgColor indexed="64"/>
      </patternFill>
    </fill>
    <fill>
      <patternFill patternType="solid">
        <fgColor rgb="FFFFFF00"/>
        <bgColor indexed="64"/>
      </patternFill>
    </fill>
    <fill>
      <patternFill patternType="solid">
        <fgColor rgb="FFA86ED4"/>
        <bgColor indexed="64"/>
      </patternFill>
    </fill>
    <fill>
      <patternFill patternType="solid">
        <fgColor rgb="FFCCFFFF"/>
        <bgColor indexed="64"/>
      </patternFill>
    </fill>
    <fill>
      <patternFill patternType="solid">
        <fgColor rgb="FFFFFFCC"/>
        <bgColor indexed="64"/>
      </patternFill>
    </fill>
    <fill>
      <patternFill patternType="solid">
        <fgColor theme="0" tint="-0.249977111117893"/>
        <bgColor indexed="64"/>
      </patternFill>
    </fill>
  </fills>
  <borders count="97">
    <border>
      <left/>
      <right/>
      <top/>
      <bottom/>
      <diagonal/>
    </border>
    <border>
      <left/>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double">
        <color auto="1"/>
      </right>
      <top style="medium">
        <color auto="1"/>
      </top>
      <bottom style="thin">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thin">
        <color auto="1"/>
      </top>
      <bottom style="medium">
        <color auto="1"/>
      </bottom>
      <diagonal/>
    </border>
    <border>
      <left style="thin">
        <color auto="1"/>
      </left>
      <right/>
      <top style="thin">
        <color auto="1"/>
      </top>
      <bottom style="thin">
        <color auto="1"/>
      </bottom>
      <diagonal/>
    </border>
    <border>
      <left style="double">
        <color auto="1"/>
      </left>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double">
        <color auto="1"/>
      </left>
      <right style="thin">
        <color auto="1"/>
      </right>
      <top/>
      <bottom style="thin">
        <color auto="1"/>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medium">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medium">
        <color auto="1"/>
      </left>
      <right/>
      <top style="medium">
        <color auto="1"/>
      </top>
      <bottom style="double">
        <color auto="1"/>
      </bottom>
      <diagonal/>
    </border>
    <border>
      <left style="medium">
        <color auto="1"/>
      </left>
      <right style="thin">
        <color auto="1"/>
      </right>
      <top style="thin">
        <color auto="1"/>
      </top>
      <bottom/>
      <diagonal/>
    </border>
    <border>
      <left/>
      <right style="thin">
        <color auto="1"/>
      </right>
      <top/>
      <bottom/>
      <diagonal/>
    </border>
    <border>
      <left/>
      <right style="medium">
        <color auto="1"/>
      </right>
      <top style="thin">
        <color auto="1"/>
      </top>
      <bottom/>
      <diagonal/>
    </border>
    <border>
      <left/>
      <right style="medium">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style="double">
        <color auto="1"/>
      </bottom>
      <diagonal/>
    </border>
    <border>
      <left style="dashed">
        <color auto="1"/>
      </left>
      <right style="thin">
        <color auto="1"/>
      </right>
      <top style="thin">
        <color auto="1"/>
      </top>
      <bottom style="thin">
        <color auto="1"/>
      </bottom>
      <diagonal/>
    </border>
    <border>
      <left style="medium">
        <color auto="1"/>
      </left>
      <right style="double">
        <color auto="1"/>
      </right>
      <top style="thin">
        <color auto="1"/>
      </top>
      <bottom/>
      <diagonal/>
    </border>
    <border>
      <left style="medium">
        <color auto="1"/>
      </left>
      <right style="double">
        <color auto="1"/>
      </right>
      <top/>
      <bottom style="thin">
        <color auto="1"/>
      </bottom>
      <diagonal/>
    </border>
    <border>
      <left style="double">
        <color auto="1"/>
      </left>
      <right/>
      <top style="thin">
        <color auto="1"/>
      </top>
      <bottom/>
      <diagonal/>
    </border>
    <border>
      <left style="double">
        <color auto="1"/>
      </left>
      <right/>
      <top/>
      <bottom/>
      <diagonal/>
    </border>
    <border>
      <left/>
      <right style="medium">
        <color auto="1"/>
      </right>
      <top/>
      <bottom/>
      <diagonal/>
    </border>
    <border>
      <left style="double">
        <color auto="1"/>
      </left>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double">
        <color auto="1"/>
      </bottom>
      <diagonal/>
    </border>
    <border>
      <left/>
      <right style="medium">
        <color auto="1"/>
      </right>
      <top style="double">
        <color auto="1"/>
      </top>
      <bottom style="thin">
        <color auto="1"/>
      </bottom>
      <diagonal/>
    </border>
    <border>
      <left/>
      <right style="hair">
        <color auto="1"/>
      </right>
      <top style="thin">
        <color auto="1"/>
      </top>
      <bottom style="thin">
        <color auto="1"/>
      </bottom>
      <diagonal/>
    </border>
    <border>
      <left style="double">
        <color auto="1"/>
      </left>
      <right/>
      <top style="medium">
        <color auto="1"/>
      </top>
      <bottom style="thin">
        <color auto="1"/>
      </bottom>
      <diagonal/>
    </border>
    <border>
      <left/>
      <right style="hair">
        <color auto="1"/>
      </right>
      <top style="medium">
        <color auto="1"/>
      </top>
      <bottom style="thin">
        <color auto="1"/>
      </bottom>
      <diagonal/>
    </border>
    <border>
      <left style="medium">
        <color rgb="FFFF0000"/>
      </left>
      <right/>
      <top style="medium">
        <color rgb="FFFF0000"/>
      </top>
      <bottom style="medium">
        <color auto="1"/>
      </bottom>
      <diagonal/>
    </border>
    <border>
      <left/>
      <right style="medium">
        <color rgb="FFFF0000"/>
      </right>
      <top style="medium">
        <color rgb="FFFF0000"/>
      </top>
      <bottom style="medium">
        <color auto="1"/>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style="thin">
        <color auto="1"/>
      </top>
      <bottom style="thin">
        <color auto="1"/>
      </bottom>
      <diagonal/>
    </border>
    <border>
      <left style="dotted">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style="medium">
        <color auto="1"/>
      </bottom>
      <diagonal/>
    </border>
    <border>
      <left style="medium">
        <color auto="1"/>
      </left>
      <right/>
      <top/>
      <bottom style="thin">
        <color auto="1"/>
      </bottom>
      <diagonal/>
    </border>
    <border>
      <left style="medium">
        <color auto="1"/>
      </left>
      <right style="dashed">
        <color auto="1"/>
      </right>
      <top style="medium">
        <color auto="1"/>
      </top>
      <bottom style="thin">
        <color auto="1"/>
      </bottom>
      <diagonal/>
    </border>
    <border>
      <left style="dashed">
        <color auto="1"/>
      </left>
      <right style="medium">
        <color auto="1"/>
      </right>
      <top style="medium">
        <color auto="1"/>
      </top>
      <bottom style="thin">
        <color auto="1"/>
      </bottom>
      <diagonal/>
    </border>
    <border>
      <left style="medium">
        <color auto="1"/>
      </left>
      <right style="dashed">
        <color auto="1"/>
      </right>
      <top style="thin">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top style="thin">
        <color auto="1"/>
      </top>
      <bottom style="medium">
        <color auto="1"/>
      </bottom>
      <diagonal/>
    </border>
    <border>
      <left style="dotted">
        <color auto="1"/>
      </left>
      <right/>
      <top/>
      <bottom style="thin">
        <color auto="1"/>
      </bottom>
      <diagonal/>
    </border>
    <border>
      <left style="medium">
        <color auto="1"/>
      </left>
      <right style="dashed">
        <color auto="1"/>
      </right>
      <top style="double">
        <color auto="1"/>
      </top>
      <bottom style="thin">
        <color auto="1"/>
      </bottom>
      <diagonal/>
    </border>
    <border>
      <left style="dashed">
        <color auto="1"/>
      </left>
      <right/>
      <top style="double">
        <color auto="1"/>
      </top>
      <bottom style="thin">
        <color auto="1"/>
      </bottom>
      <diagonal/>
    </border>
    <border>
      <left style="medium">
        <color auto="1"/>
      </left>
      <right/>
      <top style="medium">
        <color auto="1"/>
      </top>
      <bottom style="medium">
        <color auto="1"/>
      </bottom>
      <diagonal/>
    </border>
    <border>
      <left style="dashed">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top style="thin">
        <color auto="1"/>
      </top>
      <bottom style="thin">
        <color auto="1"/>
      </bottom>
      <diagonal/>
    </border>
  </borders>
  <cellStyleXfs count="6">
    <xf numFmtId="0" fontId="0" fillId="0" borderId="0">
      <alignment vertical="center"/>
    </xf>
    <xf numFmtId="0" fontId="3" fillId="0" borderId="0">
      <alignment vertical="center"/>
    </xf>
    <xf numFmtId="38" fontId="12" fillId="0" borderId="0" applyFont="0" applyFill="0" applyBorder="0" applyAlignment="0" applyProtection="0"/>
    <xf numFmtId="0" fontId="13" fillId="0" borderId="0">
      <alignment vertical="center"/>
    </xf>
    <xf numFmtId="38" fontId="12"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374">
    <xf numFmtId="0" fontId="0" fillId="0" borderId="0" xfId="0">
      <alignment vertical="center"/>
    </xf>
    <xf numFmtId="0" fontId="0" fillId="0" borderId="0" xfId="0"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2" fillId="0" borderId="0" xfId="0" applyFont="1" applyAlignment="1">
      <alignment horizontal="left" vertical="center" readingOrder="1"/>
    </xf>
    <xf numFmtId="0" fontId="0" fillId="0" borderId="0" xfId="0" applyAlignment="1">
      <alignment vertical="center" readingOrder="1"/>
    </xf>
    <xf numFmtId="0" fontId="0" fillId="0" borderId="6" xfId="0" applyBorder="1" applyAlignment="1"/>
    <xf numFmtId="0" fontId="11" fillId="0" borderId="6" xfId="0" applyFont="1" applyBorder="1" applyAlignment="1">
      <alignment horizont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0" fillId="0" borderId="9" xfId="0"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6" fillId="0" borderId="59" xfId="0" applyFont="1" applyBorder="1" applyAlignment="1">
      <alignment horizontal="center" vertical="center"/>
    </xf>
    <xf numFmtId="0" fontId="5" fillId="0" borderId="59" xfId="0" applyFont="1" applyBorder="1" applyAlignment="1">
      <alignment horizontal="center" vertical="center"/>
    </xf>
    <xf numFmtId="0" fontId="5" fillId="0" borderId="59" xfId="0" applyFont="1" applyBorder="1" applyAlignment="1">
      <alignment horizontal="center" vertical="center" wrapText="1"/>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left" vertical="center"/>
    </xf>
    <xf numFmtId="0" fontId="0" fillId="0" borderId="7" xfId="0" applyBorder="1" applyAlignment="1">
      <alignment horizontal="left" vertical="center"/>
    </xf>
    <xf numFmtId="0" fontId="16" fillId="0" borderId="0" xfId="0" applyFont="1">
      <alignment vertical="center"/>
    </xf>
    <xf numFmtId="0" fontId="0" fillId="0" borderId="6" xfId="0" applyBorder="1" applyAlignment="1">
      <alignment horizontal="center"/>
    </xf>
    <xf numFmtId="0" fontId="11" fillId="0" borderId="19" xfId="0" applyFont="1" applyBorder="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left" vertical="center"/>
    </xf>
    <xf numFmtId="0" fontId="21"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25" fillId="0" borderId="0" xfId="0" applyFont="1">
      <alignment vertical="center"/>
    </xf>
    <xf numFmtId="0" fontId="16" fillId="0" borderId="0" xfId="0" applyFont="1" applyAlignment="1">
      <alignment horizontal="center" vertical="center"/>
    </xf>
    <xf numFmtId="177" fontId="16" fillId="0" borderId="0" xfId="0" applyNumberFormat="1" applyFont="1" applyAlignment="1">
      <alignment horizontal="left" vertical="center" indent="3"/>
    </xf>
    <xf numFmtId="177" fontId="16" fillId="0" borderId="68" xfId="0" applyNumberFormat="1" applyFont="1" applyBorder="1" applyAlignment="1">
      <alignment horizontal="left" vertical="center" indent="3"/>
    </xf>
    <xf numFmtId="0" fontId="16" fillId="0" borderId="56" xfId="0" applyFont="1" applyBorder="1">
      <alignment vertical="center"/>
    </xf>
    <xf numFmtId="0" fontId="2" fillId="0" borderId="1" xfId="0" applyFont="1" applyBorder="1" applyAlignment="1">
      <alignment horizontal="left" vertical="center" indent="3"/>
    </xf>
    <xf numFmtId="0" fontId="2" fillId="0" borderId="1" xfId="0" applyFont="1" applyBorder="1">
      <alignment vertical="center"/>
    </xf>
    <xf numFmtId="177" fontId="16" fillId="0" borderId="23" xfId="0" applyNumberFormat="1" applyFont="1" applyBorder="1" applyAlignment="1">
      <alignment horizontal="left" vertical="center" indent="3"/>
    </xf>
    <xf numFmtId="176" fontId="16" fillId="0" borderId="57" xfId="0" applyNumberFormat="1" applyFont="1" applyBorder="1" applyAlignment="1">
      <alignment horizontal="left" vertical="center" indent="3"/>
    </xf>
    <xf numFmtId="0" fontId="16" fillId="7" borderId="53" xfId="0" applyFont="1" applyFill="1" applyBorder="1" applyAlignment="1">
      <alignment horizontal="center" vertical="center"/>
    </xf>
    <xf numFmtId="0" fontId="16" fillId="7" borderId="59" xfId="0" applyFont="1" applyFill="1" applyBorder="1" applyAlignment="1">
      <alignment horizontal="center" vertical="center"/>
    </xf>
    <xf numFmtId="0" fontId="16" fillId="7" borderId="69" xfId="0" applyFont="1" applyFill="1" applyBorder="1" applyAlignment="1">
      <alignment horizontal="center" vertical="center"/>
    </xf>
    <xf numFmtId="0" fontId="16" fillId="7" borderId="78" xfId="0" applyFont="1" applyFill="1" applyBorder="1" applyAlignment="1">
      <alignment horizontal="center" vertical="center"/>
    </xf>
    <xf numFmtId="0" fontId="16" fillId="7" borderId="82" xfId="0" applyFont="1" applyFill="1" applyBorder="1" applyAlignment="1">
      <alignment horizontal="center" vertical="center"/>
    </xf>
    <xf numFmtId="0" fontId="16" fillId="7" borderId="16" xfId="0" applyFont="1" applyFill="1" applyBorder="1" applyAlignment="1">
      <alignment horizontal="center" vertical="center"/>
    </xf>
    <xf numFmtId="0" fontId="16" fillId="7" borderId="6" xfId="0" applyFont="1" applyFill="1" applyBorder="1" applyAlignment="1">
      <alignment horizontal="center" vertical="center" wrapText="1"/>
    </xf>
    <xf numFmtId="0" fontId="16" fillId="7" borderId="77" xfId="0" applyFont="1" applyFill="1" applyBorder="1" applyAlignment="1">
      <alignment horizontal="center" vertical="center"/>
    </xf>
    <xf numFmtId="0" fontId="16" fillId="7" borderId="81" xfId="0" applyFont="1" applyFill="1" applyBorder="1" applyAlignment="1">
      <alignment horizontal="center" vertical="center"/>
    </xf>
    <xf numFmtId="0" fontId="24" fillId="0" borderId="0" xfId="5" applyAlignment="1">
      <alignment vertical="center" wrapText="1"/>
    </xf>
    <xf numFmtId="0" fontId="30" fillId="0" borderId="0" xfId="0" applyFont="1" applyAlignment="1">
      <alignment horizontal="left" vertical="center"/>
    </xf>
    <xf numFmtId="0" fontId="32" fillId="0" borderId="0" xfId="0" applyFont="1">
      <alignment vertical="center"/>
    </xf>
    <xf numFmtId="0" fontId="32" fillId="0" borderId="0" xfId="0" applyFont="1" applyAlignment="1">
      <alignment horizontal="left" vertical="center"/>
    </xf>
    <xf numFmtId="0" fontId="32" fillId="2" borderId="27" xfId="0" applyFont="1" applyFill="1" applyBorder="1" applyAlignment="1">
      <alignment horizontal="centerContinuous" vertical="center" wrapText="1"/>
    </xf>
    <xf numFmtId="0" fontId="32" fillId="2" borderId="28" xfId="0" applyFont="1" applyFill="1" applyBorder="1" applyAlignment="1">
      <alignment horizontal="centerContinuous" vertical="center" wrapText="1"/>
    </xf>
    <xf numFmtId="0" fontId="32" fillId="0" borderId="22" xfId="0" applyFont="1" applyBorder="1" applyAlignment="1">
      <alignment horizontal="justify" vertical="center" wrapText="1"/>
    </xf>
    <xf numFmtId="0" fontId="32" fillId="0" borderId="22" xfId="0" applyFont="1" applyBorder="1" applyAlignment="1">
      <alignment horizontal="right" vertical="center" wrapText="1"/>
    </xf>
    <xf numFmtId="0" fontId="32" fillId="0" borderId="22" xfId="0" applyFont="1" applyBorder="1" applyAlignment="1">
      <alignment horizontal="distributed" vertical="center" wrapText="1"/>
    </xf>
    <xf numFmtId="0" fontId="32" fillId="0" borderId="26" xfId="0" applyFont="1" applyBorder="1" applyAlignment="1">
      <alignment horizontal="distributed" vertical="center" wrapText="1"/>
    </xf>
    <xf numFmtId="0" fontId="32" fillId="0" borderId="23" xfId="0" applyFont="1" applyBorder="1" applyAlignment="1">
      <alignment horizontal="distributed" vertical="center" wrapText="1"/>
    </xf>
    <xf numFmtId="0" fontId="32" fillId="0" borderId="22" xfId="0" applyFont="1" applyBorder="1" applyAlignment="1">
      <alignment horizontal="left" vertical="center" wrapText="1"/>
    </xf>
    <xf numFmtId="0" fontId="31" fillId="0" borderId="22" xfId="0" applyFont="1" applyBorder="1" applyAlignment="1">
      <alignment horizontal="right" vertical="center" wrapText="1"/>
    </xf>
    <xf numFmtId="0" fontId="31" fillId="0" borderId="22" xfId="0" applyFont="1" applyBorder="1" applyAlignment="1">
      <alignment horizontal="left" vertical="center" wrapText="1"/>
    </xf>
    <xf numFmtId="0" fontId="34" fillId="0" borderId="22" xfId="0" applyFont="1" applyBorder="1" applyAlignment="1">
      <alignment horizontal="center" vertical="center" wrapText="1"/>
    </xf>
    <xf numFmtId="0" fontId="35" fillId="0" borderId="22" xfId="0" applyFont="1" applyBorder="1" applyAlignment="1">
      <alignment horizontal="justify" vertical="center" wrapText="1"/>
    </xf>
    <xf numFmtId="0" fontId="35" fillId="0" borderId="23" xfId="0" applyFont="1" applyBorder="1" applyAlignment="1">
      <alignment horizontal="justify" vertical="center" wrapText="1"/>
    </xf>
    <xf numFmtId="0" fontId="34" fillId="0" borderId="26" xfId="0" applyFont="1" applyBorder="1" applyAlignment="1">
      <alignment vertical="center" wrapText="1"/>
    </xf>
    <xf numFmtId="0" fontId="31" fillId="0" borderId="23" xfId="0" applyFont="1" applyBorder="1" applyAlignment="1">
      <alignment horizontal="left" vertical="center" wrapText="1"/>
    </xf>
    <xf numFmtId="0" fontId="32" fillId="0" borderId="31" xfId="0" applyFont="1" applyBorder="1" applyAlignment="1">
      <alignment horizontal="distributed" vertical="center" wrapText="1"/>
    </xf>
    <xf numFmtId="0" fontId="32" fillId="0" borderId="0" xfId="0" applyFont="1" applyAlignment="1">
      <alignment vertical="center" wrapText="1"/>
    </xf>
    <xf numFmtId="0" fontId="36" fillId="2" borderId="18" xfId="0" applyFont="1" applyFill="1" applyBorder="1" applyAlignment="1">
      <alignment horizontal="center" vertical="center" wrapText="1"/>
    </xf>
    <xf numFmtId="0" fontId="36" fillId="0" borderId="0" xfId="0" applyFont="1" applyAlignment="1">
      <alignment horizontal="center" vertical="center" wrapText="1"/>
    </xf>
    <xf numFmtId="0" fontId="36" fillId="2" borderId="15" xfId="0" applyFont="1" applyFill="1" applyBorder="1" applyAlignment="1">
      <alignment horizontal="center" vertical="center" wrapText="1"/>
    </xf>
    <xf numFmtId="0" fontId="32" fillId="0" borderId="0" xfId="0" applyFont="1" applyAlignment="1">
      <alignment horizontal="center" vertical="center" wrapText="1"/>
    </xf>
    <xf numFmtId="0" fontId="36" fillId="2" borderId="5" xfId="0" applyFont="1" applyFill="1" applyBorder="1" applyAlignment="1">
      <alignment horizontal="center" vertical="center" wrapText="1"/>
    </xf>
    <xf numFmtId="0" fontId="36" fillId="2" borderId="54" xfId="0" applyFont="1" applyFill="1" applyBorder="1" applyAlignment="1">
      <alignment horizontal="center" vertical="center" wrapText="1"/>
    </xf>
    <xf numFmtId="0" fontId="36" fillId="0" borderId="4" xfId="0" applyFont="1" applyBorder="1" applyAlignment="1">
      <alignment horizontal="center" vertical="center" wrapText="1"/>
    </xf>
    <xf numFmtId="0" fontId="32" fillId="0" borderId="4" xfId="0" applyFont="1" applyBorder="1" applyAlignment="1">
      <alignment horizontal="left" vertical="center" wrapText="1"/>
    </xf>
    <xf numFmtId="0" fontId="31" fillId="0" borderId="4" xfId="0" applyFont="1" applyBorder="1" applyAlignment="1">
      <alignment horizontal="left" vertical="center" wrapText="1"/>
    </xf>
    <xf numFmtId="0" fontId="32" fillId="0" borderId="4" xfId="0" applyFont="1" applyBorder="1" applyAlignment="1">
      <alignment horizontal="center" vertical="center"/>
    </xf>
    <xf numFmtId="0" fontId="32" fillId="0" borderId="15"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8" xfId="0" applyFont="1" applyBorder="1" applyAlignment="1">
      <alignment horizontal="center" vertical="center" wrapText="1"/>
    </xf>
    <xf numFmtId="0" fontId="16" fillId="2" borderId="28" xfId="0" applyFont="1" applyFill="1" applyBorder="1" applyAlignment="1">
      <alignment horizontal="centerContinuous" vertical="center" wrapText="1"/>
    </xf>
    <xf numFmtId="0" fontId="38" fillId="0" borderId="0" xfId="0" applyFont="1">
      <alignment vertical="center"/>
    </xf>
    <xf numFmtId="0" fontId="38" fillId="0" borderId="83" xfId="0" applyFont="1" applyBorder="1" applyAlignment="1">
      <alignment horizontal="distributed" vertical="center" indent="1"/>
    </xf>
    <xf numFmtId="0" fontId="38" fillId="0" borderId="84" xfId="0" applyFont="1" applyBorder="1">
      <alignment vertical="center"/>
    </xf>
    <xf numFmtId="0" fontId="38" fillId="0" borderId="85" xfId="0" applyFont="1" applyBorder="1" applyAlignment="1">
      <alignment horizontal="distributed" vertical="center" indent="1"/>
    </xf>
    <xf numFmtId="0" fontId="38" fillId="0" borderId="86" xfId="0" applyFont="1" applyBorder="1" applyAlignment="1">
      <alignment vertical="top" wrapText="1"/>
    </xf>
    <xf numFmtId="0" fontId="38" fillId="0" borderId="86" xfId="0" applyFont="1" applyBorder="1">
      <alignment vertical="center"/>
    </xf>
    <xf numFmtId="0" fontId="38" fillId="0" borderId="87" xfId="0" applyFont="1" applyBorder="1" applyAlignment="1">
      <alignment horizontal="distributed" vertical="center" indent="1"/>
    </xf>
    <xf numFmtId="0" fontId="38" fillId="0" borderId="88" xfId="0" applyFont="1" applyBorder="1">
      <alignment vertical="center"/>
    </xf>
    <xf numFmtId="0" fontId="38" fillId="0" borderId="0" xfId="0" applyFont="1" applyAlignment="1">
      <alignment horizontal="left" vertical="center" wrapText="1" indent="2"/>
    </xf>
    <xf numFmtId="0" fontId="39" fillId="0" borderId="0" xfId="0" applyFont="1" applyAlignment="1">
      <alignment horizontal="left" vertical="center" wrapText="1" indent="2"/>
    </xf>
    <xf numFmtId="0" fontId="38" fillId="8" borderId="0" xfId="0" applyFont="1" applyFill="1">
      <alignment vertical="center"/>
    </xf>
    <xf numFmtId="31" fontId="38" fillId="8" borderId="0" xfId="0" applyNumberFormat="1" applyFont="1" applyFill="1">
      <alignment vertical="center"/>
    </xf>
    <xf numFmtId="0" fontId="38" fillId="8" borderId="83" xfId="0" applyFont="1" applyFill="1" applyBorder="1" applyAlignment="1">
      <alignment horizontal="distributed" vertical="center" indent="1"/>
    </xf>
    <xf numFmtId="0" fontId="38" fillId="8" borderId="84" xfId="0" applyFont="1" applyFill="1" applyBorder="1">
      <alignment vertical="center"/>
    </xf>
    <xf numFmtId="0" fontId="38" fillId="8" borderId="85" xfId="0" applyFont="1" applyFill="1" applyBorder="1" applyAlignment="1">
      <alignment horizontal="distributed" vertical="center" indent="1"/>
    </xf>
    <xf numFmtId="0" fontId="38" fillId="8" borderId="86" xfId="0" applyFont="1" applyFill="1" applyBorder="1" applyAlignment="1">
      <alignment vertical="top" wrapText="1"/>
    </xf>
    <xf numFmtId="0" fontId="38" fillId="8" borderId="86" xfId="0" applyFont="1" applyFill="1" applyBorder="1">
      <alignment vertical="center"/>
    </xf>
    <xf numFmtId="0" fontId="38" fillId="8" borderId="87" xfId="0" applyFont="1" applyFill="1" applyBorder="1" applyAlignment="1">
      <alignment horizontal="distributed" vertical="center" indent="1"/>
    </xf>
    <xf numFmtId="0" fontId="38" fillId="8" borderId="88" xfId="0" applyFont="1" applyFill="1" applyBorder="1">
      <alignment vertical="center"/>
    </xf>
    <xf numFmtId="0" fontId="31" fillId="0" borderId="0" xfId="0" applyFont="1" applyAlignment="1">
      <alignment vertical="center" wrapText="1"/>
    </xf>
    <xf numFmtId="0" fontId="26" fillId="0" borderId="0" xfId="0" applyFont="1">
      <alignment vertical="center"/>
    </xf>
    <xf numFmtId="0" fontId="11" fillId="9" borderId="14" xfId="0" applyFont="1" applyFill="1" applyBorder="1" applyAlignment="1">
      <alignment vertical="center" wrapText="1"/>
    </xf>
    <xf numFmtId="0" fontId="33" fillId="9" borderId="12" xfId="0" applyFont="1" applyFill="1" applyBorder="1" applyAlignment="1">
      <alignment horizontal="center" vertical="center" wrapText="1"/>
    </xf>
    <xf numFmtId="0" fontId="33" fillId="9" borderId="5" xfId="0" applyFont="1" applyFill="1" applyBorder="1" applyAlignment="1">
      <alignment horizontal="center" vertical="center" wrapText="1"/>
    </xf>
    <xf numFmtId="0" fontId="44" fillId="0" borderId="7" xfId="0" applyFont="1" applyBorder="1" applyAlignment="1">
      <alignment vertical="center" wrapText="1"/>
    </xf>
    <xf numFmtId="0" fontId="44" fillId="0" borderId="7" xfId="0" applyFont="1" applyBorder="1">
      <alignment vertical="center"/>
    </xf>
    <xf numFmtId="0" fontId="33" fillId="9" borderId="8" xfId="0" applyFont="1" applyFill="1" applyBorder="1" applyAlignment="1">
      <alignment horizontal="center" vertical="center" wrapText="1"/>
    </xf>
    <xf numFmtId="0" fontId="44" fillId="0" borderId="10" xfId="0" applyFont="1" applyBorder="1">
      <alignment vertical="center"/>
    </xf>
    <xf numFmtId="0" fontId="2"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32" fillId="0" borderId="11" xfId="0" applyFont="1" applyBorder="1" applyAlignment="1">
      <alignment horizontal="distributed" vertical="center" wrapText="1"/>
    </xf>
    <xf numFmtId="0" fontId="16" fillId="2" borderId="29" xfId="0" applyFont="1" applyFill="1" applyBorder="1" applyAlignment="1">
      <alignment horizontal="center" vertical="center" wrapText="1"/>
    </xf>
    <xf numFmtId="0" fontId="16" fillId="7" borderId="91" xfId="0" applyFont="1" applyFill="1" applyBorder="1" applyAlignment="1">
      <alignment horizontal="center" vertical="center"/>
    </xf>
    <xf numFmtId="0" fontId="0" fillId="0" borderId="93" xfId="0" applyBorder="1" applyAlignment="1">
      <alignment horizontal="center" vertical="center"/>
    </xf>
    <xf numFmtId="0" fontId="11" fillId="0" borderId="93" xfId="0" applyFont="1" applyBorder="1" applyAlignment="1">
      <alignment horizontal="center" vertical="center"/>
    </xf>
    <xf numFmtId="31" fontId="2" fillId="0" borderId="0" xfId="0" applyNumberFormat="1" applyFont="1" applyAlignment="1">
      <alignment horizontal="right" vertical="center"/>
    </xf>
    <xf numFmtId="0" fontId="0" fillId="0" borderId="96"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2" fillId="0" borderId="31" xfId="0" applyFont="1" applyBorder="1" applyAlignment="1">
      <alignment horizontal="center" vertical="center" wrapText="1"/>
    </xf>
    <xf numFmtId="0" fontId="32" fillId="0" borderId="22" xfId="0" applyFont="1" applyBorder="1" applyAlignment="1">
      <alignment horizontal="center" vertical="center" wrapText="1"/>
    </xf>
    <xf numFmtId="0" fontId="35" fillId="0" borderId="22" xfId="0" applyFont="1" applyBorder="1" applyAlignment="1">
      <alignment vertical="center" wrapText="1"/>
    </xf>
    <xf numFmtId="0" fontId="35" fillId="0" borderId="71" xfId="0" applyFont="1" applyBorder="1" applyAlignment="1">
      <alignment vertical="center" wrapText="1"/>
    </xf>
    <xf numFmtId="0" fontId="32" fillId="0" borderId="26" xfId="0" applyFont="1" applyBorder="1" applyAlignment="1">
      <alignment horizontal="left" vertical="center" wrapText="1"/>
    </xf>
    <xf numFmtId="0" fontId="32" fillId="0" borderId="6" xfId="0" applyFont="1" applyBorder="1" applyAlignment="1">
      <alignment horizontal="left" vertical="center" wrapText="1"/>
    </xf>
    <xf numFmtId="0" fontId="32" fillId="0" borderId="30" xfId="0" applyFont="1" applyBorder="1" applyAlignment="1">
      <alignment horizontal="left" vertical="center" wrapText="1"/>
    </xf>
    <xf numFmtId="0" fontId="32" fillId="0" borderId="7" xfId="0" applyFont="1" applyBorder="1" applyAlignment="1">
      <alignment horizontal="left" vertical="center" wrapText="1"/>
    </xf>
    <xf numFmtId="0" fontId="31" fillId="0" borderId="71" xfId="0" applyFont="1" applyBorder="1" applyAlignment="1">
      <alignment horizontal="center" vertical="center" wrapText="1"/>
    </xf>
    <xf numFmtId="0" fontId="32" fillId="0" borderId="22" xfId="0" applyFont="1" applyBorder="1" applyAlignment="1">
      <alignment horizontal="left" vertical="center" wrapText="1"/>
    </xf>
    <xf numFmtId="0" fontId="32" fillId="0" borderId="23" xfId="0" applyFont="1" applyBorder="1" applyAlignment="1">
      <alignment horizontal="left" vertical="center" wrapText="1"/>
    </xf>
    <xf numFmtId="0" fontId="32" fillId="0" borderId="31" xfId="0" applyFont="1" applyBorder="1" applyAlignment="1">
      <alignment horizontal="justify" vertical="center" wrapText="1"/>
    </xf>
    <xf numFmtId="0" fontId="31" fillId="0" borderId="22" xfId="0" applyFont="1" applyBorder="1" applyAlignment="1">
      <alignment horizontal="justify" vertical="center" wrapText="1"/>
    </xf>
    <xf numFmtId="0" fontId="32" fillId="0" borderId="22" xfId="0" applyFont="1" applyBorder="1" applyAlignment="1">
      <alignment horizontal="justify" vertical="center" wrapText="1"/>
    </xf>
    <xf numFmtId="0" fontId="31" fillId="0" borderId="23" xfId="0" applyFont="1" applyBorder="1" applyAlignment="1">
      <alignment horizontal="justify" vertical="center" wrapText="1"/>
    </xf>
    <xf numFmtId="0" fontId="32" fillId="0" borderId="30" xfId="0" applyFont="1" applyBorder="1" applyAlignment="1">
      <alignment horizontal="center" vertical="center" wrapText="1"/>
    </xf>
    <xf numFmtId="0" fontId="32" fillId="0" borderId="22" xfId="0" applyFont="1" applyBorder="1" applyAlignment="1">
      <alignment horizontal="distributed" vertical="center" wrapText="1"/>
    </xf>
    <xf numFmtId="0" fontId="31" fillId="0" borderId="22" xfId="0" applyFont="1" applyBorder="1" applyAlignment="1">
      <alignment vertical="center" wrapText="1"/>
    </xf>
    <xf numFmtId="0" fontId="31" fillId="0" borderId="23" xfId="0" applyFont="1" applyBorder="1" applyAlignment="1">
      <alignment vertical="center" wrapText="1"/>
    </xf>
    <xf numFmtId="0" fontId="31" fillId="0" borderId="71" xfId="0" applyFont="1" applyBorder="1" applyAlignment="1">
      <alignment vertical="center" wrapText="1"/>
    </xf>
    <xf numFmtId="0" fontId="32" fillId="0" borderId="31" xfId="0" applyFont="1" applyBorder="1" applyAlignment="1">
      <alignment horizontal="distributed" vertical="center" wrapText="1"/>
    </xf>
    <xf numFmtId="0" fontId="31" fillId="0" borderId="22" xfId="0" applyFont="1" applyBorder="1" applyAlignment="1">
      <alignment horizontal="distributed" vertical="center" wrapText="1"/>
    </xf>
    <xf numFmtId="0" fontId="32" fillId="0" borderId="0" xfId="0" applyFont="1" applyAlignment="1">
      <alignment horizontal="left" vertical="center" wrapText="1" indent="1"/>
    </xf>
    <xf numFmtId="0" fontId="36" fillId="2" borderId="53" xfId="0" applyFont="1" applyFill="1" applyBorder="1" applyAlignment="1">
      <alignment horizontal="center" vertical="center" wrapText="1"/>
    </xf>
    <xf numFmtId="0" fontId="36" fillId="2" borderId="51" xfId="0" applyFont="1" applyFill="1" applyBorder="1" applyAlignment="1">
      <alignment horizontal="center" vertical="center" wrapText="1"/>
    </xf>
    <xf numFmtId="0" fontId="36" fillId="2" borderId="52"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0" xfId="0" applyFont="1" applyBorder="1" applyAlignment="1">
      <alignment horizontal="center" vertical="center" wrapText="1"/>
    </xf>
    <xf numFmtId="0" fontId="16" fillId="0" borderId="0" xfId="0" applyFont="1" applyAlignment="1">
      <alignment horizontal="left" vertical="center" wrapText="1" indent="1"/>
    </xf>
    <xf numFmtId="0" fontId="36" fillId="0" borderId="0" xfId="0" applyFont="1" applyAlignment="1">
      <alignment horizontal="left" vertical="center" indent="1"/>
    </xf>
    <xf numFmtId="0" fontId="16" fillId="0" borderId="0" xfId="0" applyFont="1" applyAlignment="1">
      <alignment horizontal="left" vertical="center" wrapText="1" indent="2"/>
    </xf>
    <xf numFmtId="0" fontId="32" fillId="0" borderId="0" xfId="0" applyFont="1" applyAlignment="1">
      <alignment horizontal="left" vertical="center" wrapText="1" indent="2"/>
    </xf>
    <xf numFmtId="0" fontId="32" fillId="0" borderId="0" xfId="0" applyFont="1" applyAlignment="1">
      <alignment horizontal="left" vertical="center" indent="2"/>
    </xf>
    <xf numFmtId="0" fontId="32" fillId="0" borderId="0" xfId="0" applyFont="1" applyAlignment="1">
      <alignment horizontal="left" vertical="center" indent="3"/>
    </xf>
    <xf numFmtId="0" fontId="32" fillId="0" borderId="63" xfId="0" applyFont="1" applyBorder="1" applyAlignment="1">
      <alignment horizontal="left" vertical="center" wrapText="1"/>
    </xf>
    <xf numFmtId="0" fontId="32" fillId="0" borderId="11" xfId="0" applyFont="1" applyBorder="1" applyAlignment="1">
      <alignment horizontal="left" vertical="center" wrapText="1"/>
    </xf>
    <xf numFmtId="0" fontId="32" fillId="0" borderId="56" xfId="0" applyFont="1" applyBorder="1" applyAlignment="1">
      <alignment horizontal="left" vertical="center" wrapText="1"/>
    </xf>
    <xf numFmtId="0" fontId="31" fillId="0" borderId="67" xfId="0" applyFont="1" applyBorder="1" applyAlignment="1">
      <alignment horizontal="left" vertical="center" wrapText="1"/>
    </xf>
    <xf numFmtId="0" fontId="31" fillId="0" borderId="2" xfId="0" applyFont="1" applyBorder="1" applyAlignment="1">
      <alignment horizontal="left" vertical="center" wrapText="1"/>
    </xf>
    <xf numFmtId="0" fontId="31" fillId="0" borderId="68" xfId="0" applyFont="1" applyBorder="1" applyAlignment="1">
      <alignment horizontal="left" vertical="center" wrapText="1"/>
    </xf>
    <xf numFmtId="0" fontId="32" fillId="0" borderId="72" xfId="0" applyFont="1" applyBorder="1" applyAlignment="1">
      <alignment horizontal="center" vertical="center" wrapText="1"/>
    </xf>
    <xf numFmtId="0" fontId="32" fillId="0" borderId="20" xfId="0" applyFont="1" applyBorder="1" applyAlignment="1">
      <alignment horizontal="center" vertical="center" wrapText="1"/>
    </xf>
    <xf numFmtId="0" fontId="31" fillId="0" borderId="73" xfId="0" applyFont="1" applyBorder="1" applyAlignment="1">
      <alignment horizontal="center" vertical="center" wrapText="1"/>
    </xf>
    <xf numFmtId="0" fontId="32" fillId="0" borderId="30" xfId="0" applyFont="1" applyBorder="1" applyAlignment="1">
      <alignment horizontal="right" vertical="center" wrapText="1" indent="2"/>
    </xf>
    <xf numFmtId="0" fontId="31" fillId="0" borderId="22" xfId="0" applyFont="1" applyBorder="1" applyAlignment="1">
      <alignment horizontal="right" vertical="center" wrapText="1" indent="2"/>
    </xf>
    <xf numFmtId="0" fontId="32" fillId="0" borderId="30" xfId="0" applyFont="1" applyBorder="1" applyAlignment="1">
      <alignment horizontal="distributed" vertical="center" wrapText="1"/>
    </xf>
    <xf numFmtId="0" fontId="33" fillId="0" borderId="0" xfId="0" applyFont="1" applyAlignment="1">
      <alignment horizontal="left" vertical="center"/>
    </xf>
    <xf numFmtId="0" fontId="32" fillId="0" borderId="46" xfId="0" applyFont="1" applyBorder="1" applyAlignment="1">
      <alignment horizontal="left" vertical="center" wrapText="1"/>
    </xf>
    <xf numFmtId="0" fontId="32" fillId="0" borderId="47" xfId="0" applyFont="1" applyBorder="1" applyAlignment="1">
      <alignment horizontal="left" vertical="center" wrapText="1"/>
    </xf>
    <xf numFmtId="0" fontId="31" fillId="0" borderId="48" xfId="0" applyFont="1" applyBorder="1" applyAlignment="1">
      <alignment horizontal="left" vertical="center" wrapText="1"/>
    </xf>
    <xf numFmtId="0" fontId="32" fillId="0" borderId="44" xfId="0" applyFont="1" applyBorder="1" applyAlignment="1">
      <alignment horizontal="left" vertical="center" wrapText="1"/>
    </xf>
    <xf numFmtId="0" fontId="32" fillId="0" borderId="49" xfId="0" applyFont="1" applyBorder="1" applyAlignment="1">
      <alignment horizontal="left" vertical="center" wrapText="1"/>
    </xf>
    <xf numFmtId="0" fontId="31" fillId="0" borderId="50" xfId="0" applyFont="1" applyBorder="1" applyAlignment="1">
      <alignment horizontal="left" vertical="center" wrapText="1"/>
    </xf>
    <xf numFmtId="0" fontId="32" fillId="0" borderId="26" xfId="0" applyFont="1" applyBorder="1" applyAlignment="1">
      <alignment horizontal="distributed" vertical="center" wrapText="1"/>
    </xf>
    <xf numFmtId="0" fontId="32" fillId="0" borderId="6" xfId="0" applyFont="1" applyBorder="1" applyAlignment="1">
      <alignment horizontal="distributed" vertical="center" wrapText="1"/>
    </xf>
    <xf numFmtId="0" fontId="32" fillId="2" borderId="28" xfId="0" applyFont="1" applyFill="1" applyBorder="1" applyAlignment="1">
      <alignment horizontal="center" vertical="center" wrapText="1"/>
    </xf>
    <xf numFmtId="0" fontId="32" fillId="2" borderId="61"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26" fillId="0" borderId="30" xfId="0" applyFont="1" applyBorder="1" applyAlignment="1">
      <alignment horizontal="center" vertical="center"/>
    </xf>
    <xf numFmtId="0" fontId="26" fillId="0" borderId="23" xfId="0" applyFont="1" applyBorder="1" applyAlignment="1">
      <alignment horizontal="center" vertical="center"/>
    </xf>
    <xf numFmtId="0" fontId="26" fillId="0" borderId="40" xfId="0" applyFont="1" applyBorder="1" applyAlignment="1">
      <alignment horizontal="center" vertical="center"/>
    </xf>
    <xf numFmtId="0" fontId="26" fillId="0" borderId="24" xfId="0" applyFont="1" applyBorder="1" applyAlignment="1">
      <alignment horizontal="center" vertical="center"/>
    </xf>
    <xf numFmtId="0" fontId="32" fillId="0" borderId="43" xfId="0" applyFont="1" applyBorder="1" applyAlignment="1">
      <alignment horizontal="left" vertical="center" wrapText="1"/>
    </xf>
    <xf numFmtId="0" fontId="32" fillId="0" borderId="0" xfId="0" applyFont="1" applyAlignment="1">
      <alignment horizontal="left" vertical="center" wrapText="1"/>
    </xf>
    <xf numFmtId="0" fontId="31" fillId="0" borderId="55" xfId="0" applyFont="1" applyBorder="1" applyAlignment="1">
      <alignment horizontal="left" vertical="center" wrapText="1"/>
    </xf>
    <xf numFmtId="0" fontId="36" fillId="2" borderId="45" xfId="0" applyFont="1" applyFill="1" applyBorder="1" applyAlignment="1">
      <alignment horizontal="center" vertical="center" wrapText="1"/>
    </xf>
    <xf numFmtId="0" fontId="31" fillId="0" borderId="52" xfId="0" applyFont="1" applyBorder="1" applyAlignment="1">
      <alignment horizontal="center" vertical="center" wrapText="1"/>
    </xf>
    <xf numFmtId="0" fontId="32" fillId="0" borderId="42" xfId="0" applyFont="1" applyBorder="1" applyAlignment="1">
      <alignment horizontal="left" vertical="center" wrapText="1"/>
    </xf>
    <xf numFmtId="0" fontId="32" fillId="2" borderId="29" xfId="0" applyFont="1" applyFill="1" applyBorder="1" applyAlignment="1">
      <alignment horizontal="center" vertical="center" wrapText="1"/>
    </xf>
    <xf numFmtId="0" fontId="34" fillId="0" borderId="20" xfId="0" applyFont="1" applyBorder="1" applyAlignment="1">
      <alignment horizontal="left" vertical="center" wrapText="1"/>
    </xf>
    <xf numFmtId="0" fontId="34" fillId="0" borderId="21" xfId="0" applyFont="1" applyBorder="1" applyAlignment="1">
      <alignment horizontal="left" vertical="center" wrapText="1"/>
    </xf>
    <xf numFmtId="0" fontId="32" fillId="0" borderId="22" xfId="0" applyFont="1" applyBorder="1" applyAlignment="1">
      <alignment horizontal="right" vertical="center" wrapText="1"/>
    </xf>
    <xf numFmtId="0" fontId="35" fillId="0" borderId="22" xfId="0" applyFont="1" applyBorder="1" applyAlignment="1">
      <alignment horizontal="left" vertical="center" wrapText="1"/>
    </xf>
    <xf numFmtId="0" fontId="35" fillId="0" borderId="23" xfId="0" applyFont="1" applyBorder="1" applyAlignment="1">
      <alignment horizontal="left" vertical="center" wrapText="1"/>
    </xf>
    <xf numFmtId="0" fontId="31" fillId="0" borderId="26" xfId="0" applyFont="1" applyBorder="1" applyAlignment="1">
      <alignment horizontal="distributed" vertical="center" wrapText="1"/>
    </xf>
    <xf numFmtId="0" fontId="31" fillId="0" borderId="11" xfId="0" applyFont="1" applyBorder="1" applyAlignment="1">
      <alignment horizontal="distributed" vertical="center" wrapText="1"/>
    </xf>
    <xf numFmtId="0" fontId="31" fillId="0" borderId="58" xfId="0" applyFont="1" applyBorder="1" applyAlignment="1">
      <alignment horizontal="distributed" vertical="center" wrapText="1"/>
    </xf>
    <xf numFmtId="0" fontId="32" fillId="0" borderId="89" xfId="0" applyFont="1" applyBorder="1" applyAlignment="1">
      <alignment horizontal="center" vertical="center" wrapText="1"/>
    </xf>
    <xf numFmtId="0" fontId="34" fillId="0" borderId="40" xfId="0" applyFont="1" applyBorder="1" applyAlignment="1">
      <alignment horizontal="left" vertical="center" wrapText="1"/>
    </xf>
    <xf numFmtId="0" fontId="34" fillId="0" borderId="89" xfId="0" applyFont="1" applyBorder="1" applyAlignment="1">
      <alignment horizontal="left" vertical="center" wrapText="1"/>
    </xf>
    <xf numFmtId="0" fontId="34" fillId="0" borderId="24" xfId="0" applyFont="1" applyBorder="1" applyAlignment="1">
      <alignment horizontal="left" vertical="center" wrapText="1"/>
    </xf>
    <xf numFmtId="0" fontId="33" fillId="0" borderId="4" xfId="0" applyFont="1" applyBorder="1" applyAlignment="1">
      <alignment horizontal="left" vertical="center"/>
    </xf>
    <xf numFmtId="0" fontId="34" fillId="0" borderId="22" xfId="0" applyFont="1" applyBorder="1" applyAlignment="1">
      <alignment horizontal="left" vertical="center" wrapText="1"/>
    </xf>
    <xf numFmtId="0" fontId="34" fillId="0" borderId="23" xfId="0" applyFont="1" applyBorder="1" applyAlignment="1">
      <alignment horizontal="left" vertical="center" wrapText="1"/>
    </xf>
    <xf numFmtId="0" fontId="31" fillId="0" borderId="45" xfId="0" applyFont="1" applyBorder="1" applyAlignment="1">
      <alignment horizontal="center" vertical="center" wrapText="1"/>
    </xf>
    <xf numFmtId="0" fontId="31" fillId="0" borderId="69"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70" xfId="0" applyFont="1" applyBorder="1" applyAlignment="1">
      <alignment horizontal="center" vertical="center"/>
    </xf>
    <xf numFmtId="0" fontId="32" fillId="0" borderId="25" xfId="0" applyFont="1" applyBorder="1" applyAlignment="1">
      <alignment horizontal="left" vertical="center" wrapText="1"/>
    </xf>
    <xf numFmtId="0" fontId="32" fillId="0" borderId="13" xfId="0" applyFont="1" applyBorder="1" applyAlignment="1">
      <alignment horizontal="left" vertical="center" wrapText="1"/>
    </xf>
    <xf numFmtId="0" fontId="32" fillId="0" borderId="41" xfId="0" applyFont="1" applyBorder="1" applyAlignment="1">
      <alignment horizontal="left" vertical="center" wrapText="1"/>
    </xf>
    <xf numFmtId="0" fontId="32" fillId="0" borderId="14" xfId="0" applyFont="1" applyBorder="1" applyAlignment="1">
      <alignment horizontal="left"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indent="1"/>
    </xf>
    <xf numFmtId="0" fontId="2" fillId="0" borderId="0" xfId="0" applyFont="1" applyAlignment="1">
      <alignment horizontal="right" vertical="center"/>
    </xf>
    <xf numFmtId="0" fontId="32" fillId="0" borderId="31" xfId="0" applyFont="1" applyBorder="1" applyAlignment="1">
      <alignment horizontal="right" vertical="center" wrapText="1"/>
    </xf>
    <xf numFmtId="0" fontId="31" fillId="0" borderId="22" xfId="0" applyFont="1" applyBorder="1" applyAlignment="1">
      <alignment horizontal="right" vertical="center" wrapText="1"/>
    </xf>
    <xf numFmtId="0" fontId="32" fillId="0" borderId="22" xfId="0" applyFont="1" applyBorder="1">
      <alignment vertical="center"/>
    </xf>
    <xf numFmtId="0" fontId="31" fillId="0" borderId="23" xfId="0" applyFont="1" applyBorder="1">
      <alignment vertical="center"/>
    </xf>
    <xf numFmtId="0" fontId="16" fillId="0" borderId="0" xfId="0" applyFont="1" applyAlignment="1">
      <alignment horizontal="left" vertical="center" indent="1"/>
    </xf>
    <xf numFmtId="0" fontId="31" fillId="0" borderId="62" xfId="0" applyFont="1" applyBorder="1" applyAlignment="1">
      <alignment horizontal="center" vertical="center" wrapText="1"/>
    </xf>
    <xf numFmtId="0" fontId="32" fillId="0" borderId="35" xfId="0" applyFont="1" applyBorder="1" applyAlignment="1">
      <alignment horizontal="left" vertical="center" wrapText="1"/>
    </xf>
    <xf numFmtId="0" fontId="32" fillId="0" borderId="55" xfId="0" applyFont="1" applyBorder="1" applyAlignment="1">
      <alignment horizontal="left"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38" xfId="0" applyFont="1" applyBorder="1" applyAlignment="1">
      <alignment horizontal="left" vertical="center" wrapText="1"/>
    </xf>
    <xf numFmtId="0" fontId="32" fillId="0" borderId="50" xfId="0" applyFont="1" applyBorder="1" applyAlignment="1">
      <alignment horizontal="left" vertical="center" wrapText="1"/>
    </xf>
    <xf numFmtId="0" fontId="32" fillId="0" borderId="16" xfId="0" applyFont="1" applyBorder="1" applyAlignment="1">
      <alignment horizontal="left" vertical="center" wrapText="1"/>
    </xf>
    <xf numFmtId="0" fontId="32" fillId="0" borderId="17" xfId="0" applyFont="1" applyBorder="1" applyAlignment="1">
      <alignment horizontal="left" vertical="center" wrapText="1"/>
    </xf>
    <xf numFmtId="0" fontId="31" fillId="0" borderId="22" xfId="0" applyFont="1" applyBorder="1">
      <alignment vertical="center"/>
    </xf>
    <xf numFmtId="0" fontId="31" fillId="0" borderId="64" xfId="0" applyFont="1" applyBorder="1" applyAlignment="1">
      <alignment horizontal="left" vertical="center" wrapText="1"/>
    </xf>
    <xf numFmtId="0" fontId="31" fillId="0" borderId="0" xfId="0" applyFont="1" applyAlignment="1">
      <alignment horizontal="left" vertical="center" wrapText="1"/>
    </xf>
    <xf numFmtId="0" fontId="31" fillId="0" borderId="65" xfId="0" applyFont="1" applyBorder="1" applyAlignment="1">
      <alignment horizontal="left" vertical="center" wrapText="1"/>
    </xf>
    <xf numFmtId="0" fontId="31" fillId="0" borderId="66" xfId="0" applyFont="1" applyBorder="1" applyAlignment="1">
      <alignment horizontal="left" vertical="center" wrapText="1"/>
    </xf>
    <xf numFmtId="0" fontId="31" fillId="0" borderId="49" xfId="0" applyFont="1" applyBorder="1" applyAlignment="1">
      <alignment horizontal="left" vertical="center" wrapText="1"/>
    </xf>
    <xf numFmtId="0" fontId="31" fillId="0" borderId="57" xfId="0" applyFont="1" applyBorder="1" applyAlignment="1">
      <alignment horizontal="left" vertical="center" wrapText="1"/>
    </xf>
    <xf numFmtId="0" fontId="31" fillId="0" borderId="22" xfId="0" applyFont="1" applyBorder="1" applyAlignment="1">
      <alignment horizontal="center" vertical="center" wrapText="1"/>
    </xf>
    <xf numFmtId="0" fontId="16" fillId="0" borderId="32" xfId="0" applyFont="1" applyBorder="1" applyAlignment="1">
      <alignment horizontal="justify" vertical="center" wrapText="1"/>
    </xf>
    <xf numFmtId="0" fontId="32" fillId="0" borderId="58" xfId="0" applyFont="1" applyBorder="1" applyAlignment="1">
      <alignment horizontal="justify" vertical="center" wrapText="1"/>
    </xf>
    <xf numFmtId="0" fontId="32" fillId="0" borderId="33" xfId="0" applyFont="1" applyBorder="1" applyAlignment="1">
      <alignment horizontal="justify" vertical="center" wrapText="1"/>
    </xf>
    <xf numFmtId="0" fontId="32" fillId="0" borderId="42" xfId="0" applyFont="1" applyBorder="1" applyAlignment="1">
      <alignment horizontal="justify" vertical="center" wrapText="1"/>
    </xf>
    <xf numFmtId="0" fontId="32" fillId="0" borderId="34" xfId="0" applyFont="1" applyBorder="1" applyAlignment="1">
      <alignment horizontal="justify" vertical="center" wrapText="1"/>
    </xf>
    <xf numFmtId="0" fontId="31" fillId="0" borderId="62" xfId="0" applyFont="1" applyBorder="1" applyAlignment="1">
      <alignment vertical="center" wrapText="1"/>
    </xf>
    <xf numFmtId="0" fontId="38" fillId="8" borderId="0" xfId="0" applyFont="1" applyFill="1" applyAlignment="1">
      <alignment horizontal="left" vertical="center" wrapText="1" indent="2"/>
    </xf>
    <xf numFmtId="0" fontId="38" fillId="0" borderId="0" xfId="0" applyFont="1">
      <alignment vertical="center"/>
    </xf>
    <xf numFmtId="0" fontId="39" fillId="0" borderId="0" xfId="0" applyFont="1">
      <alignment vertical="center"/>
    </xf>
    <xf numFmtId="0" fontId="38" fillId="0" borderId="0" xfId="0" applyFont="1" applyAlignment="1">
      <alignment horizontal="right" vertical="center"/>
    </xf>
    <xf numFmtId="0" fontId="39" fillId="0" borderId="0" xfId="0" applyFont="1" applyAlignment="1">
      <alignment horizontal="right" vertical="center"/>
    </xf>
    <xf numFmtId="0" fontId="38" fillId="8" borderId="8" xfId="0" applyFont="1" applyFill="1" applyBorder="1" applyAlignment="1">
      <alignment horizontal="center" vertical="center"/>
    </xf>
    <xf numFmtId="0" fontId="38" fillId="8" borderId="9" xfId="0" applyFont="1" applyFill="1" applyBorder="1" applyAlignment="1">
      <alignment horizontal="center" vertical="center"/>
    </xf>
    <xf numFmtId="0" fontId="38" fillId="8" borderId="9" xfId="0" applyFont="1" applyFill="1" applyBorder="1">
      <alignment vertical="center"/>
    </xf>
    <xf numFmtId="0" fontId="39" fillId="8" borderId="10" xfId="0" applyFont="1" applyFill="1" applyBorder="1">
      <alignment vertical="center"/>
    </xf>
    <xf numFmtId="0" fontId="39" fillId="8" borderId="0" xfId="0" applyFont="1" applyFill="1" applyAlignment="1">
      <alignment horizontal="left" vertical="center" wrapText="1" indent="2"/>
    </xf>
    <xf numFmtId="0" fontId="2" fillId="8" borderId="0" xfId="0" applyFont="1" applyFill="1" applyAlignment="1">
      <alignment vertical="center" wrapText="1"/>
    </xf>
    <xf numFmtId="0" fontId="38" fillId="8" borderId="0" xfId="0" applyFont="1" applyFill="1">
      <alignment vertical="center"/>
    </xf>
    <xf numFmtId="0" fontId="39" fillId="8" borderId="0" xfId="0" applyFont="1" applyFill="1">
      <alignment vertical="center"/>
    </xf>
    <xf numFmtId="0" fontId="42" fillId="8" borderId="0" xfId="0" applyFont="1" applyFill="1" applyAlignment="1">
      <alignment horizontal="center" vertical="center"/>
    </xf>
    <xf numFmtId="0" fontId="38" fillId="8" borderId="0" xfId="0" applyFont="1" applyFill="1" applyAlignment="1">
      <alignment horizontal="center" vertical="center"/>
    </xf>
    <xf numFmtId="0" fontId="38" fillId="8" borderId="12" xfId="0" applyFont="1" applyFill="1" applyBorder="1" applyAlignment="1">
      <alignment horizontal="center" vertical="center"/>
    </xf>
    <xf numFmtId="0" fontId="38" fillId="8" borderId="13" xfId="0" applyFont="1" applyFill="1" applyBorder="1" applyAlignment="1">
      <alignment horizontal="center" vertical="center"/>
    </xf>
    <xf numFmtId="0" fontId="38" fillId="8" borderId="13" xfId="0" applyFont="1" applyFill="1" applyBorder="1">
      <alignment vertical="center"/>
    </xf>
    <xf numFmtId="0" fontId="39" fillId="8" borderId="14" xfId="0" applyFont="1" applyFill="1" applyBorder="1">
      <alignment vertical="center"/>
    </xf>
    <xf numFmtId="0" fontId="38" fillId="8" borderId="5" xfId="0" applyFont="1" applyFill="1" applyBorder="1" applyAlignment="1">
      <alignment horizontal="center" vertical="center"/>
    </xf>
    <xf numFmtId="0" fontId="38" fillId="8" borderId="6" xfId="0" applyFont="1" applyFill="1" applyBorder="1" applyAlignment="1">
      <alignment horizontal="center" vertical="center"/>
    </xf>
    <xf numFmtId="0" fontId="38" fillId="8" borderId="6" xfId="0" applyFont="1" applyFill="1" applyBorder="1">
      <alignment vertical="center"/>
    </xf>
    <xf numFmtId="0" fontId="39" fillId="8" borderId="7" xfId="0" applyFont="1" applyFill="1" applyBorder="1">
      <alignment vertical="center"/>
    </xf>
    <xf numFmtId="0" fontId="38" fillId="8" borderId="5" xfId="0" applyFont="1" applyFill="1" applyBorder="1" applyAlignment="1">
      <alignment horizontal="center" vertical="center" wrapText="1"/>
    </xf>
    <xf numFmtId="0" fontId="38" fillId="8" borderId="6" xfId="0" applyFont="1" applyFill="1" applyBorder="1" applyAlignment="1">
      <alignment vertical="top" wrapText="1"/>
    </xf>
    <xf numFmtId="0" fontId="39" fillId="8" borderId="7" xfId="0" applyFont="1" applyFill="1" applyBorder="1" applyAlignment="1">
      <alignment vertical="top"/>
    </xf>
    <xf numFmtId="0" fontId="38" fillId="0" borderId="0" xfId="0" applyFont="1" applyAlignment="1">
      <alignment horizontal="left" vertical="center" wrapText="1" indent="2"/>
    </xf>
    <xf numFmtId="0" fontId="2" fillId="0" borderId="0" xfId="0" applyFont="1" applyAlignment="1">
      <alignment vertical="center" wrapText="1"/>
    </xf>
    <xf numFmtId="0" fontId="39" fillId="0" borderId="0" xfId="0" applyFont="1" applyAlignment="1">
      <alignment horizontal="left" vertical="center" wrapText="1" indent="2"/>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5" xfId="0" applyFont="1" applyBorder="1" applyAlignment="1">
      <alignment horizontal="center" vertical="center" wrapText="1"/>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8" fillId="0" borderId="13" xfId="0" applyFont="1" applyBorder="1">
      <alignment vertical="center"/>
    </xf>
    <xf numFmtId="0" fontId="39" fillId="0" borderId="14" xfId="0" applyFont="1" applyBorder="1">
      <alignment vertical="center"/>
    </xf>
    <xf numFmtId="0" fontId="38" fillId="0" borderId="6" xfId="0" applyFont="1" applyBorder="1">
      <alignment vertical="center"/>
    </xf>
    <xf numFmtId="0" fontId="39" fillId="0" borderId="7" xfId="0" applyFont="1" applyBorder="1">
      <alignment vertical="center"/>
    </xf>
    <xf numFmtId="0" fontId="2" fillId="0" borderId="9" xfId="0" applyFont="1" applyBorder="1">
      <alignment vertical="center"/>
    </xf>
    <xf numFmtId="0" fontId="39" fillId="0" borderId="10" xfId="0" applyFont="1" applyBorder="1">
      <alignment vertical="center"/>
    </xf>
    <xf numFmtId="0" fontId="27" fillId="0" borderId="0" xfId="0" applyFont="1" applyAlignment="1">
      <alignment horizontal="left" vertical="center" wrapText="1" indent="2"/>
    </xf>
    <xf numFmtId="0" fontId="41" fillId="0" borderId="0" xfId="0" applyFont="1" applyAlignment="1">
      <alignment horizontal="left" vertical="center" wrapText="1" indent="2"/>
    </xf>
    <xf numFmtId="0" fontId="40" fillId="0" borderId="0" xfId="0" applyFont="1" applyAlignment="1">
      <alignment horizontal="center" vertical="center"/>
    </xf>
    <xf numFmtId="0" fontId="42" fillId="0" borderId="0" xfId="0" applyFont="1" applyAlignment="1">
      <alignment horizontal="center" vertical="center"/>
    </xf>
    <xf numFmtId="0" fontId="38" fillId="0" borderId="0" xfId="0" applyFont="1" applyAlignment="1">
      <alignment horizontal="center" vertical="center"/>
    </xf>
    <xf numFmtId="0" fontId="2" fillId="0" borderId="0" xfId="0" applyFont="1" applyAlignment="1">
      <alignment horizontal="left" vertical="center" wrapText="1" indent="2"/>
    </xf>
    <xf numFmtId="0" fontId="41" fillId="0" borderId="0" xfId="0" applyFont="1" applyAlignment="1">
      <alignment horizontal="left" vertical="top" wrapText="1" indent="2"/>
    </xf>
    <xf numFmtId="0" fontId="16" fillId="0" borderId="92" xfId="0" applyFont="1" applyBorder="1" applyAlignment="1">
      <alignment horizontal="left" vertical="center" indent="1"/>
    </xf>
    <xf numFmtId="0" fontId="16" fillId="0" borderId="70" xfId="0" applyFont="1" applyBorder="1" applyAlignment="1">
      <alignment horizontal="left" vertical="center" indent="1"/>
    </xf>
    <xf numFmtId="0" fontId="25" fillId="0" borderId="0" xfId="0" applyFont="1" applyAlignment="1">
      <alignment horizontal="center" vertical="center"/>
    </xf>
    <xf numFmtId="0" fontId="29" fillId="0" borderId="0" xfId="0" applyFont="1" applyAlignment="1">
      <alignment horizontal="center" vertical="center"/>
    </xf>
    <xf numFmtId="0" fontId="16" fillId="0" borderId="79" xfId="0" applyFont="1" applyBorder="1" applyAlignment="1">
      <alignment horizontal="left" vertical="center" indent="1"/>
    </xf>
    <xf numFmtId="0" fontId="16" fillId="0" borderId="23" xfId="0" applyFont="1" applyBorder="1" applyAlignment="1">
      <alignment horizontal="left" vertical="center" indent="1"/>
    </xf>
    <xf numFmtId="0" fontId="16" fillId="0" borderId="78"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23" fillId="0" borderId="0" xfId="0" applyFont="1" applyAlignment="1">
      <alignment horizontal="center" vertical="center"/>
    </xf>
    <xf numFmtId="0" fontId="16" fillId="0" borderId="90" xfId="0" applyFont="1" applyBorder="1" applyAlignment="1">
      <alignment horizontal="left" vertical="center" indent="1"/>
    </xf>
    <xf numFmtId="0" fontId="16" fillId="0" borderId="57" xfId="0" applyFont="1" applyBorder="1" applyAlignment="1">
      <alignment horizontal="left" vertical="center" indent="1"/>
    </xf>
    <xf numFmtId="0" fontId="16" fillId="0" borderId="80" xfId="0" applyFont="1" applyBorder="1" applyAlignment="1">
      <alignment horizontal="center" vertical="center"/>
    </xf>
    <xf numFmtId="0" fontId="16" fillId="0" borderId="11" xfId="0" applyFont="1" applyBorder="1" applyAlignment="1">
      <alignment horizontal="center" vertical="center"/>
    </xf>
    <xf numFmtId="0" fontId="15" fillId="0" borderId="0" xfId="0" applyFont="1" applyAlignment="1">
      <alignment horizontal="center" vertical="center"/>
    </xf>
    <xf numFmtId="0" fontId="16" fillId="7" borderId="3"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76" xfId="0" applyFont="1" applyFill="1" applyBorder="1" applyAlignment="1">
      <alignment horizontal="center" vertical="center"/>
    </xf>
    <xf numFmtId="0" fontId="16" fillId="0" borderId="0" xfId="0" applyFont="1" applyAlignment="1">
      <alignment horizontal="left" vertical="center" indent="8"/>
    </xf>
    <xf numFmtId="0" fontId="16" fillId="0" borderId="0" xfId="0" applyFont="1" applyAlignment="1">
      <alignment horizontal="left" vertical="center" wrapText="1" indent="10"/>
    </xf>
    <xf numFmtId="0" fontId="16" fillId="0" borderId="0" xfId="0" applyFont="1" applyAlignment="1">
      <alignment horizontal="left" vertical="center" indent="10"/>
    </xf>
    <xf numFmtId="0" fontId="16" fillId="0" borderId="0" xfId="0" applyFont="1" applyAlignment="1">
      <alignment horizontal="center" vertical="center"/>
    </xf>
    <xf numFmtId="0" fontId="16" fillId="7" borderId="78" xfId="0" applyFont="1" applyFill="1" applyBorder="1" applyAlignment="1">
      <alignment horizontal="center" vertical="center"/>
    </xf>
    <xf numFmtId="0" fontId="16" fillId="7" borderId="22" xfId="0" applyFont="1" applyFill="1" applyBorder="1" applyAlignment="1">
      <alignment horizontal="center" vertical="center"/>
    </xf>
    <xf numFmtId="0" fontId="16" fillId="7" borderId="23" xfId="0" applyFont="1" applyFill="1" applyBorder="1"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vertical="center"/>
    </xf>
    <xf numFmtId="0" fontId="2" fillId="0" borderId="2" xfId="0" applyFont="1" applyBorder="1" applyAlignment="1">
      <alignment horizontal="right" vertical="center" wrapText="1"/>
    </xf>
    <xf numFmtId="0" fontId="0" fillId="0" borderId="94" xfId="0" applyBorder="1" applyAlignment="1">
      <alignment horizontal="center" vertical="center"/>
    </xf>
    <xf numFmtId="0" fontId="3" fillId="0" borderId="95" xfId="0" applyFont="1" applyBorder="1" applyAlignment="1">
      <alignment horizontal="center" vertical="center"/>
    </xf>
    <xf numFmtId="0" fontId="4" fillId="0" borderId="2" xfId="0" applyFont="1" applyBorder="1" applyAlignment="1">
      <alignment horizontal="center" vertical="center" wrapText="1"/>
    </xf>
    <xf numFmtId="0" fontId="4" fillId="0" borderId="74" xfId="0" applyFont="1" applyBorder="1" applyAlignment="1">
      <alignment horizontal="distributed" vertical="center" wrapText="1" indent="5"/>
    </xf>
    <xf numFmtId="0" fontId="4" fillId="0" borderId="75" xfId="0" applyFont="1" applyBorder="1" applyAlignment="1">
      <alignment horizontal="distributed" vertical="center" wrapText="1" indent="5"/>
    </xf>
    <xf numFmtId="0" fontId="2" fillId="0" borderId="0" xfId="0" applyFont="1" applyAlignment="1">
      <alignment horizontal="left" vertical="center" readingOrder="1"/>
    </xf>
    <xf numFmtId="0" fontId="0" fillId="0" borderId="0" xfId="0">
      <alignment vertical="center"/>
    </xf>
    <xf numFmtId="0" fontId="2" fillId="0" borderId="6" xfId="0" applyFont="1" applyBorder="1" applyAlignment="1">
      <alignment vertical="center" wrapText="1"/>
    </xf>
    <xf numFmtId="0" fontId="2" fillId="0" borderId="9" xfId="0" applyFont="1" applyBorder="1" applyAlignment="1">
      <alignment vertical="center" wrapText="1"/>
    </xf>
    <xf numFmtId="0" fontId="7" fillId="0" borderId="34" xfId="0" applyFont="1" applyBorder="1" applyAlignment="1">
      <alignment horizontal="left" vertical="center" wrapText="1" readingOrder="1"/>
    </xf>
    <xf numFmtId="0" fontId="0" fillId="0" borderId="17" xfId="0" applyBorder="1" applyAlignment="1">
      <alignment vertical="center" wrapText="1"/>
    </xf>
    <xf numFmtId="0" fontId="0" fillId="0" borderId="34" xfId="0" applyBorder="1" applyAlignment="1">
      <alignment vertical="center" wrapText="1"/>
    </xf>
    <xf numFmtId="0" fontId="0" fillId="0" borderId="37" xfId="0" applyBorder="1">
      <alignment vertical="center"/>
    </xf>
    <xf numFmtId="0" fontId="0" fillId="0" borderId="17" xfId="0" applyBorder="1">
      <alignment vertical="center"/>
    </xf>
    <xf numFmtId="0" fontId="0" fillId="0" borderId="34" xfId="0" applyBorder="1">
      <alignment vertical="center"/>
    </xf>
    <xf numFmtId="0" fontId="0" fillId="0" borderId="39" xfId="0" applyBorder="1">
      <alignment vertical="center"/>
    </xf>
    <xf numFmtId="0" fontId="33" fillId="9" borderId="41" xfId="0" applyFont="1" applyFill="1" applyBorder="1" applyAlignment="1">
      <alignment vertical="center" wrapText="1"/>
    </xf>
    <xf numFmtId="0" fontId="33" fillId="9" borderId="20" xfId="0" applyFont="1" applyFill="1" applyBorder="1" applyAlignment="1">
      <alignment vertical="center" wrapText="1"/>
    </xf>
    <xf numFmtId="0" fontId="33" fillId="9" borderId="25" xfId="0" applyFont="1" applyFill="1" applyBorder="1" applyAlignment="1">
      <alignment vertical="center" wrapText="1"/>
    </xf>
    <xf numFmtId="0" fontId="28" fillId="0" borderId="0" xfId="0" applyFont="1" applyAlignment="1">
      <alignment horizontal="left" vertical="center" readingOrder="1"/>
    </xf>
    <xf numFmtId="0" fontId="43" fillId="0" borderId="0" xfId="0" applyFont="1">
      <alignment vertical="center"/>
    </xf>
    <xf numFmtId="0" fontId="0" fillId="0" borderId="37" xfId="0" applyBorder="1" applyAlignment="1">
      <alignment vertical="center" wrapText="1"/>
    </xf>
    <xf numFmtId="0" fontId="0" fillId="0" borderId="39" xfId="0" applyBorder="1" applyAlignment="1">
      <alignment vertical="center" wrapText="1"/>
    </xf>
    <xf numFmtId="0" fontId="0" fillId="0" borderId="60" xfId="0" applyBorder="1" applyAlignment="1">
      <alignment horizontal="center" vertical="center"/>
    </xf>
    <xf numFmtId="0" fontId="3" fillId="0" borderId="6"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3" borderId="0" xfId="0" applyFont="1" applyFill="1" applyAlignment="1">
      <alignment horizontal="center" vertical="center" wrapText="1"/>
    </xf>
    <xf numFmtId="0" fontId="0" fillId="3" borderId="0" xfId="0" applyFill="1" applyAlignment="1">
      <alignment horizontal="center" vertical="center"/>
    </xf>
    <xf numFmtId="0" fontId="4" fillId="6" borderId="0" xfId="0" applyFont="1" applyFill="1" applyAlignment="1">
      <alignment horizontal="center" vertical="center" wrapText="1"/>
    </xf>
    <xf numFmtId="0" fontId="0" fillId="6" borderId="0" xfId="0" applyFill="1" applyAlignment="1">
      <alignment horizontal="center" vertical="center"/>
    </xf>
    <xf numFmtId="0" fontId="7" fillId="0" borderId="7" xfId="0" applyFont="1" applyBorder="1" applyAlignment="1">
      <alignment horizontal="left" vertical="center" wrapText="1" readingOrder="1"/>
    </xf>
    <xf numFmtId="0" fontId="0" fillId="0" borderId="7" xfId="0" applyBorder="1" applyAlignment="1">
      <alignment vertical="center" wrapText="1"/>
    </xf>
    <xf numFmtId="0" fontId="0" fillId="0" borderId="7" xfId="0" applyBorder="1">
      <alignment vertical="center"/>
    </xf>
    <xf numFmtId="0" fontId="0" fillId="0" borderId="10" xfId="0" applyBorder="1">
      <alignment vertical="center"/>
    </xf>
    <xf numFmtId="0" fontId="4" fillId="4" borderId="0" xfId="0" applyFont="1" applyFill="1" applyAlignment="1">
      <alignment horizontal="center" vertical="center" wrapText="1"/>
    </xf>
    <xf numFmtId="0" fontId="0" fillId="4" borderId="0" xfId="0" applyFill="1" applyAlignment="1">
      <alignment horizontal="center" vertical="center"/>
    </xf>
    <xf numFmtId="0" fontId="10" fillId="0" borderId="37" xfId="0" applyFont="1" applyBorder="1" applyAlignment="1">
      <alignment horizontal="left" vertical="top" wrapText="1"/>
    </xf>
    <xf numFmtId="0" fontId="0" fillId="0" borderId="37" xfId="0" applyBorder="1" applyAlignment="1">
      <alignment horizontal="left" vertical="top"/>
    </xf>
    <xf numFmtId="0" fontId="0" fillId="0" borderId="39" xfId="0" applyBorder="1" applyAlignment="1">
      <alignment horizontal="left" vertical="top"/>
    </xf>
    <xf numFmtId="0" fontId="4" fillId="5" borderId="0" xfId="0" applyFont="1" applyFill="1" applyAlignment="1">
      <alignment horizontal="center" vertical="center" wrapText="1"/>
    </xf>
    <xf numFmtId="0" fontId="0" fillId="5" borderId="0" xfId="0" applyFill="1" applyAlignment="1">
      <alignment horizontal="center" vertical="center"/>
    </xf>
  </cellXfs>
  <cellStyles count="6">
    <cellStyle name="ハイパーリンク" xfId="5" builtinId="8"/>
    <cellStyle name="桁区切り 2" xfId="2" xr:uid="{00000000-0005-0000-0000-000001000000}"/>
    <cellStyle name="桁区切り 3" xfId="4" xr:uid="{00000000-0005-0000-0000-000002000000}"/>
    <cellStyle name="標準" xfId="0" builtinId="0"/>
    <cellStyle name="標準 2" xfId="1" xr:uid="{00000000-0005-0000-0000-000004000000}"/>
    <cellStyle name="標準 3" xfId="3" xr:uid="{00000000-0005-0000-0000-000005000000}"/>
  </cellStyles>
  <dxfs count="12">
    <dxf>
      <font>
        <color theme="0"/>
      </font>
    </dxf>
    <dxf>
      <font>
        <b/>
        <i val="0"/>
      </font>
      <fill>
        <patternFill>
          <bgColor rgb="FFFFCCFF"/>
        </patternFill>
      </fill>
    </dxf>
    <dxf>
      <font>
        <color theme="0"/>
      </font>
    </dxf>
    <dxf>
      <fill>
        <patternFill>
          <bgColor rgb="FF66FFFF"/>
        </patternFill>
      </fill>
    </dxf>
    <dxf>
      <fill>
        <patternFill>
          <bgColor rgb="FFFFFF00"/>
        </patternFill>
      </fill>
    </dxf>
    <dxf>
      <fill>
        <patternFill>
          <bgColor rgb="FF99FF99"/>
        </patternFill>
      </fill>
    </dxf>
    <dxf>
      <fill>
        <patternFill>
          <bgColor rgb="FF66FFFF"/>
        </patternFill>
      </fill>
    </dxf>
    <dxf>
      <fill>
        <patternFill>
          <bgColor rgb="FFFFFF00"/>
        </patternFill>
      </fill>
    </dxf>
    <dxf>
      <fill>
        <patternFill>
          <bgColor rgb="FF99FF99"/>
        </patternFill>
      </fill>
    </dxf>
    <dxf>
      <fill>
        <patternFill>
          <bgColor rgb="FF66FFFF"/>
        </patternFill>
      </fill>
    </dxf>
    <dxf>
      <fill>
        <patternFill>
          <bgColor rgb="FFFFFF00"/>
        </patternFill>
      </fill>
    </dxf>
    <dxf>
      <fill>
        <patternFill>
          <bgColor rgb="FF99FF99"/>
        </patternFill>
      </fill>
    </dxf>
  </dxfs>
  <tableStyles count="0" defaultTableStyle="TableStyleMedium2" defaultPivotStyle="PivotStyleLight16"/>
  <colors>
    <mruColors>
      <color rgb="FFFFCCFF"/>
      <color rgb="FF0000FF"/>
      <color rgb="FFCCFFFF"/>
      <color rgb="FFFFFFCC"/>
      <color rgb="FF99FF99"/>
      <color rgb="FF66FFFF"/>
      <color rgb="FFA86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4</xdr:col>
      <xdr:colOff>650513</xdr:colOff>
      <xdr:row>0</xdr:row>
      <xdr:rowOff>190919</xdr:rowOff>
    </xdr:from>
    <xdr:to>
      <xdr:col>12</xdr:col>
      <xdr:colOff>90144</xdr:colOff>
      <xdr:row>2</xdr:row>
      <xdr:rowOff>74290</xdr:rowOff>
    </xdr:to>
    <xdr:sp macro="" textlink="">
      <xdr:nvSpPr>
        <xdr:cNvPr id="2" name="タイトル 1">
          <a:extLst>
            <a:ext uri="{FF2B5EF4-FFF2-40B4-BE49-F238E27FC236}">
              <a16:creationId xmlns:a16="http://schemas.microsoft.com/office/drawing/2014/main" id="{25CAE11E-1071-48C3-BA27-0168563BB1C7}"/>
            </a:ext>
          </a:extLst>
        </xdr:cNvPr>
        <xdr:cNvSpPr txBox="1">
          <a:spLocks/>
        </xdr:cNvSpPr>
      </xdr:nvSpPr>
      <xdr:spPr>
        <a:xfrm>
          <a:off x="3343472" y="190919"/>
          <a:ext cx="4825546" cy="345595"/>
        </a:xfrm>
        <a:prstGeom prst="rect">
          <a:avLst/>
        </a:prstGeom>
      </xdr:spPr>
      <xdr:txBody>
        <a:bodyPr vert="horz" wrap="square" lIns="91440" tIns="45720" rIns="91440" bIns="45720" rtlCol="0" anchor="b">
          <a:normAutofit fontScale="92500" lnSpcReduction="20000"/>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2400" b="1" u="sng">
              <a:latin typeface="ＭＳ ゴシック" panose="020B0609070205080204" pitchFamily="49" charset="-128"/>
              <a:ea typeface="ＭＳ ゴシック" panose="020B0609070205080204" pitchFamily="49" charset="-128"/>
            </a:rPr>
            <a:t>開催までのフロー（代表例）</a:t>
          </a:r>
          <a:endParaRPr lang="en-US" altLang="ja-JP" sz="2400" b="1" u="sng">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90294</xdr:colOff>
      <xdr:row>3</xdr:row>
      <xdr:rowOff>84442</xdr:rowOff>
    </xdr:from>
    <xdr:to>
      <xdr:col>4</xdr:col>
      <xdr:colOff>139480</xdr:colOff>
      <xdr:row>8</xdr:row>
      <xdr:rowOff>1591</xdr:rowOff>
    </xdr:to>
    <xdr:sp macro="" textlink="">
      <xdr:nvSpPr>
        <xdr:cNvPr id="3" name="四角形: 角を丸くする 2">
          <a:extLst>
            <a:ext uri="{FF2B5EF4-FFF2-40B4-BE49-F238E27FC236}">
              <a16:creationId xmlns:a16="http://schemas.microsoft.com/office/drawing/2014/main" id="{51898ED9-9042-41F6-85F9-AA11A7AF863F}"/>
            </a:ext>
          </a:extLst>
        </xdr:cNvPr>
        <xdr:cNvSpPr/>
      </xdr:nvSpPr>
      <xdr:spPr>
        <a:xfrm>
          <a:off x="765543" y="780793"/>
          <a:ext cx="2074934" cy="1077733"/>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大会開催書類提出</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marL="174625"/>
          <a:r>
            <a:rPr lang="ja-JP" altLang="en-US" sz="1200">
              <a:solidFill>
                <a:srgbClr val="FF0000"/>
              </a:solidFill>
              <a:latin typeface="ＭＳ ゴシック" panose="020B0609070205080204" pitchFamily="49" charset="-128"/>
              <a:ea typeface="ＭＳ ゴシック" panose="020B0609070205080204" pitchFamily="49" charset="-128"/>
            </a:rPr>
            <a:t>・開催申請書</a:t>
          </a:r>
          <a:endParaRPr lang="en-US" altLang="ja-JP" sz="1200">
            <a:solidFill>
              <a:srgbClr val="FF0000"/>
            </a:solidFill>
            <a:latin typeface="ＭＳ ゴシック" panose="020B0609070205080204" pitchFamily="49" charset="-128"/>
            <a:ea typeface="ＭＳ ゴシック" panose="020B0609070205080204" pitchFamily="49" charset="-128"/>
          </a:endParaRPr>
        </a:p>
        <a:p>
          <a:pPr marL="174625"/>
          <a:r>
            <a:rPr kumimoji="1" lang="ja-JP" altLang="en-US" sz="1200">
              <a:solidFill>
                <a:srgbClr val="FF0000"/>
              </a:solidFill>
              <a:latin typeface="ＭＳ ゴシック" panose="020B0609070205080204" pitchFamily="49" charset="-128"/>
              <a:ea typeface="ＭＳ ゴシック" panose="020B0609070205080204" pitchFamily="49" charset="-128"/>
            </a:rPr>
            <a:t>・ロゴ等利用申請書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259353</xdr:colOff>
      <xdr:row>3</xdr:row>
      <xdr:rowOff>84446</xdr:rowOff>
    </xdr:from>
    <xdr:to>
      <xdr:col>9</xdr:col>
      <xdr:colOff>461209</xdr:colOff>
      <xdr:row>8</xdr:row>
      <xdr:rowOff>1591</xdr:rowOff>
    </xdr:to>
    <xdr:sp macro="" textlink="">
      <xdr:nvSpPr>
        <xdr:cNvPr id="4" name="四角形: 角を丸くする 3">
          <a:extLst>
            <a:ext uri="{FF2B5EF4-FFF2-40B4-BE49-F238E27FC236}">
              <a16:creationId xmlns:a16="http://schemas.microsoft.com/office/drawing/2014/main" id="{8DF4915B-6D8E-4D51-9EBB-2C6DDB880603}"/>
            </a:ext>
          </a:extLst>
        </xdr:cNvPr>
        <xdr:cNvSpPr/>
      </xdr:nvSpPr>
      <xdr:spPr>
        <a:xfrm>
          <a:off x="4986098" y="780797"/>
          <a:ext cx="1552354" cy="1077729"/>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費用の相談</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ctr"/>
          <a:r>
            <a:rPr lang="ja-JP" altLang="en-US" sz="1200">
              <a:solidFill>
                <a:schemeClr val="tx1"/>
              </a:solidFill>
              <a:latin typeface="ＭＳ ゴシック" panose="020B0609070205080204" pitchFamily="49" charset="-128"/>
              <a:ea typeface="ＭＳ ゴシック" panose="020B0609070205080204" pitchFamily="49" charset="-128"/>
            </a:rPr>
            <a:t>派遣人員、物品他</a:t>
          </a:r>
          <a:endParaRPr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見積り依頼</a:t>
          </a:r>
        </a:p>
      </xdr:txBody>
    </xdr:sp>
    <xdr:clientData/>
  </xdr:twoCellAnchor>
  <xdr:twoCellAnchor>
    <xdr:from>
      <xdr:col>10</xdr:col>
      <xdr:colOff>243666</xdr:colOff>
      <xdr:row>3</xdr:row>
      <xdr:rowOff>84450</xdr:rowOff>
    </xdr:from>
    <xdr:to>
      <xdr:col>13</xdr:col>
      <xdr:colOff>5340</xdr:colOff>
      <xdr:row>8</xdr:row>
      <xdr:rowOff>1591</xdr:rowOff>
    </xdr:to>
    <xdr:sp macro="" textlink="">
      <xdr:nvSpPr>
        <xdr:cNvPr id="5" name="四角形: 角を丸くする 4">
          <a:extLst>
            <a:ext uri="{FF2B5EF4-FFF2-40B4-BE49-F238E27FC236}">
              <a16:creationId xmlns:a16="http://schemas.microsoft.com/office/drawing/2014/main" id="{7378CDB9-A977-4CBC-99FA-86405BE03EBE}"/>
            </a:ext>
          </a:extLst>
        </xdr:cNvPr>
        <xdr:cNvSpPr/>
      </xdr:nvSpPr>
      <xdr:spPr>
        <a:xfrm>
          <a:off x="6996158" y="780801"/>
          <a:ext cx="1787422" cy="10777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latin typeface="ＭＳ ゴシック" panose="020B0609070205080204" pitchFamily="49" charset="-128"/>
              <a:ea typeface="ＭＳ ゴシック" panose="020B0609070205080204" pitchFamily="49" charset="-128"/>
            </a:rPr>
            <a:t>各種発注</a:t>
          </a:r>
          <a:endParaRPr lang="en-US" altLang="ja-JP" sz="14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土俵、レンタル品等</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lang="ja-JP" altLang="en-US" sz="1200">
              <a:solidFill>
                <a:srgbClr val="FF0000"/>
              </a:solidFill>
              <a:latin typeface="ＭＳ ゴシック" panose="020B0609070205080204" pitchFamily="49" charset="-128"/>
              <a:ea typeface="ＭＳ ゴシック" panose="020B0609070205080204" pitchFamily="49" charset="-128"/>
            </a:rPr>
            <a:t>・レンタル品申込</a:t>
          </a:r>
          <a:endParaRPr kumimoji="1" lang="ja-JP" altLang="en-US"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90294</xdr:colOff>
      <xdr:row>10</xdr:row>
      <xdr:rowOff>88391</xdr:rowOff>
    </xdr:from>
    <xdr:to>
      <xdr:col>4</xdr:col>
      <xdr:colOff>139479</xdr:colOff>
      <xdr:row>13</xdr:row>
      <xdr:rowOff>42487</xdr:rowOff>
    </xdr:to>
    <xdr:sp macro="" textlink="">
      <xdr:nvSpPr>
        <xdr:cNvPr id="6" name="四角形: 角を丸くする 5">
          <a:extLst>
            <a:ext uri="{FF2B5EF4-FFF2-40B4-BE49-F238E27FC236}">
              <a16:creationId xmlns:a16="http://schemas.microsoft.com/office/drawing/2014/main" id="{0D2901EA-82F2-4560-94A2-BD0A4B1456B9}"/>
            </a:ext>
          </a:extLst>
        </xdr:cNvPr>
        <xdr:cNvSpPr/>
      </xdr:nvSpPr>
      <xdr:spPr>
        <a:xfrm>
          <a:off x="765543" y="2409560"/>
          <a:ext cx="2074933" cy="650447"/>
        </a:xfrm>
        <a:prstGeom prst="round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400">
              <a:solidFill>
                <a:schemeClr val="tx1"/>
              </a:solidFill>
              <a:latin typeface="ＭＳ ゴシック" panose="020B0609070205080204" pitchFamily="49" charset="-128"/>
              <a:ea typeface="ＭＳ ゴシック" panose="020B0609070205080204" pitchFamily="49" charset="-128"/>
            </a:rPr>
            <a:t>HP</a:t>
          </a:r>
          <a:r>
            <a:rPr lang="ja-JP" altLang="en-US" sz="1400">
              <a:solidFill>
                <a:schemeClr val="tx1"/>
              </a:solidFill>
              <a:latin typeface="ＭＳ ゴシック" panose="020B0609070205080204" pitchFamily="49" charset="-128"/>
              <a:ea typeface="ＭＳ ゴシック" panose="020B0609070205080204" pitchFamily="49" charset="-128"/>
            </a:rPr>
            <a:t>に記載</a:t>
          </a:r>
          <a:endParaRPr lang="en-US" altLang="ja-JP" sz="14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募集開始</a:t>
          </a:r>
        </a:p>
      </xdr:txBody>
    </xdr:sp>
    <xdr:clientData/>
  </xdr:twoCellAnchor>
  <xdr:twoCellAnchor>
    <xdr:from>
      <xdr:col>0</xdr:col>
      <xdr:colOff>258725</xdr:colOff>
      <xdr:row>1</xdr:row>
      <xdr:rowOff>90194</xdr:rowOff>
    </xdr:from>
    <xdr:to>
      <xdr:col>1</xdr:col>
      <xdr:colOff>295680</xdr:colOff>
      <xdr:row>4</xdr:row>
      <xdr:rowOff>106047</xdr:rowOff>
    </xdr:to>
    <xdr:sp macro="" textlink="">
      <xdr:nvSpPr>
        <xdr:cNvPr id="7" name="楕円 6">
          <a:extLst>
            <a:ext uri="{FF2B5EF4-FFF2-40B4-BE49-F238E27FC236}">
              <a16:creationId xmlns:a16="http://schemas.microsoft.com/office/drawing/2014/main" id="{63D34F68-C636-4ABA-9E17-650CA5DCD10D}"/>
            </a:ext>
          </a:extLst>
        </xdr:cNvPr>
        <xdr:cNvSpPr/>
      </xdr:nvSpPr>
      <xdr:spPr>
        <a:xfrm>
          <a:off x="258725" y="322311"/>
          <a:ext cx="712204" cy="712204"/>
        </a:xfrm>
        <a:prstGeom prst="ellipse">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latin typeface="ＭＳ ゴシック" panose="020B0609070205080204" pitchFamily="49" charset="-128"/>
              <a:ea typeface="ＭＳ ゴシック" panose="020B0609070205080204" pitchFamily="49" charset="-128"/>
            </a:rPr>
            <a:t>主催</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258725</xdr:colOff>
      <xdr:row>8</xdr:row>
      <xdr:rowOff>140879</xdr:rowOff>
    </xdr:from>
    <xdr:to>
      <xdr:col>1</xdr:col>
      <xdr:colOff>295680</xdr:colOff>
      <xdr:row>11</xdr:row>
      <xdr:rowOff>156732</xdr:rowOff>
    </xdr:to>
    <xdr:sp macro="" textlink="">
      <xdr:nvSpPr>
        <xdr:cNvPr id="8" name="楕円 7">
          <a:extLst>
            <a:ext uri="{FF2B5EF4-FFF2-40B4-BE49-F238E27FC236}">
              <a16:creationId xmlns:a16="http://schemas.microsoft.com/office/drawing/2014/main" id="{23E8CA95-F648-4A52-B839-77F015A2F8D0}"/>
            </a:ext>
          </a:extLst>
        </xdr:cNvPr>
        <xdr:cNvSpPr/>
      </xdr:nvSpPr>
      <xdr:spPr>
        <a:xfrm>
          <a:off x="258725" y="1997814"/>
          <a:ext cx="712204" cy="712204"/>
        </a:xfrm>
        <a:prstGeom prst="ellipse">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協会</a:t>
          </a:r>
        </a:p>
      </xdr:txBody>
    </xdr:sp>
    <xdr:clientData/>
  </xdr:twoCellAnchor>
  <xdr:twoCellAnchor>
    <xdr:from>
      <xdr:col>7</xdr:col>
      <xdr:colOff>259353</xdr:colOff>
      <xdr:row>10</xdr:row>
      <xdr:rowOff>88391</xdr:rowOff>
    </xdr:from>
    <xdr:to>
      <xdr:col>9</xdr:col>
      <xdr:colOff>461209</xdr:colOff>
      <xdr:row>13</xdr:row>
      <xdr:rowOff>42487</xdr:rowOff>
    </xdr:to>
    <xdr:sp macro="" textlink="">
      <xdr:nvSpPr>
        <xdr:cNvPr id="9" name="四角形: 角を丸くする 8">
          <a:extLst>
            <a:ext uri="{FF2B5EF4-FFF2-40B4-BE49-F238E27FC236}">
              <a16:creationId xmlns:a16="http://schemas.microsoft.com/office/drawing/2014/main" id="{D3D7C764-4921-474A-BF4E-F7CDCB38F6AB}"/>
            </a:ext>
          </a:extLst>
        </xdr:cNvPr>
        <xdr:cNvSpPr/>
      </xdr:nvSpPr>
      <xdr:spPr>
        <a:xfrm>
          <a:off x="4986098" y="2409560"/>
          <a:ext cx="1552354" cy="650447"/>
        </a:xfrm>
        <a:prstGeom prst="round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見積り提示</a:t>
          </a:r>
        </a:p>
      </xdr:txBody>
    </xdr:sp>
    <xdr:clientData/>
  </xdr:twoCellAnchor>
  <xdr:twoCellAnchor>
    <xdr:from>
      <xdr:col>10</xdr:col>
      <xdr:colOff>369352</xdr:colOff>
      <xdr:row>10</xdr:row>
      <xdr:rowOff>94054</xdr:rowOff>
    </xdr:from>
    <xdr:to>
      <xdr:col>12</xdr:col>
      <xdr:colOff>571207</xdr:colOff>
      <xdr:row>13</xdr:row>
      <xdr:rowOff>48150</xdr:rowOff>
    </xdr:to>
    <xdr:sp macro="" textlink="">
      <xdr:nvSpPr>
        <xdr:cNvPr id="10" name="四角形: 角を丸くする 9">
          <a:extLst>
            <a:ext uri="{FF2B5EF4-FFF2-40B4-BE49-F238E27FC236}">
              <a16:creationId xmlns:a16="http://schemas.microsoft.com/office/drawing/2014/main" id="{CE8A61C8-A24A-4305-B614-0DBC6B665567}"/>
            </a:ext>
          </a:extLst>
        </xdr:cNvPr>
        <xdr:cNvSpPr/>
      </xdr:nvSpPr>
      <xdr:spPr>
        <a:xfrm>
          <a:off x="7121844" y="2415223"/>
          <a:ext cx="1552354" cy="650447"/>
        </a:xfrm>
        <a:prstGeom prst="round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派遣人員の確定</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ctr"/>
          <a:r>
            <a:rPr lang="ja-JP" altLang="en-US" sz="1400">
              <a:solidFill>
                <a:schemeClr val="tx1"/>
              </a:solidFill>
              <a:latin typeface="ＭＳ ゴシック" panose="020B0609070205080204" pitchFamily="49" charset="-128"/>
              <a:ea typeface="ＭＳ ゴシック" panose="020B0609070205080204" pitchFamily="49" charset="-128"/>
            </a:rPr>
            <a:t>物品手配</a:t>
          </a:r>
          <a:endParaRPr kumimoji="1" lang="ja-JP" altLang="en-US"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295680</xdr:colOff>
      <xdr:row>18</xdr:row>
      <xdr:rowOff>52159</xdr:rowOff>
    </xdr:from>
    <xdr:to>
      <xdr:col>3</xdr:col>
      <xdr:colOff>412831</xdr:colOff>
      <xdr:row>21</xdr:row>
      <xdr:rowOff>6257</xdr:rowOff>
    </xdr:to>
    <xdr:sp macro="" textlink="">
      <xdr:nvSpPr>
        <xdr:cNvPr id="11" name="四角形: 角を丸くする 10">
          <a:extLst>
            <a:ext uri="{FF2B5EF4-FFF2-40B4-BE49-F238E27FC236}">
              <a16:creationId xmlns:a16="http://schemas.microsoft.com/office/drawing/2014/main" id="{B2D3E331-0F89-4A86-8F6E-C9CAE6DC2DA9}"/>
            </a:ext>
          </a:extLst>
        </xdr:cNvPr>
        <xdr:cNvSpPr/>
      </xdr:nvSpPr>
      <xdr:spPr>
        <a:xfrm>
          <a:off x="970929" y="4230264"/>
          <a:ext cx="1467650" cy="650448"/>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エントリーシート</a:t>
          </a:r>
          <a:r>
            <a:rPr kumimoji="1" lang="ja-JP" altLang="en-US" sz="1200">
              <a:solidFill>
                <a:schemeClr val="tx1"/>
              </a:solidFill>
              <a:latin typeface="ＭＳ ゴシック" panose="020B0609070205080204" pitchFamily="49" charset="-128"/>
              <a:ea typeface="ＭＳ ゴシック" panose="020B0609070205080204" pitchFamily="49" charset="-128"/>
            </a:rPr>
            <a:t>回収</a:t>
          </a:r>
        </a:p>
      </xdr:txBody>
    </xdr:sp>
    <xdr:clientData/>
  </xdr:twoCellAnchor>
  <xdr:twoCellAnchor>
    <xdr:from>
      <xdr:col>4</xdr:col>
      <xdr:colOff>65234</xdr:colOff>
      <xdr:row>18</xdr:row>
      <xdr:rowOff>48118</xdr:rowOff>
    </xdr:from>
    <xdr:to>
      <xdr:col>6</xdr:col>
      <xdr:colOff>89628</xdr:colOff>
      <xdr:row>21</xdr:row>
      <xdr:rowOff>2215</xdr:rowOff>
    </xdr:to>
    <xdr:sp macro="" textlink="">
      <xdr:nvSpPr>
        <xdr:cNvPr id="12" name="四角形: 角を丸くする 11">
          <a:extLst>
            <a:ext uri="{FF2B5EF4-FFF2-40B4-BE49-F238E27FC236}">
              <a16:creationId xmlns:a16="http://schemas.microsoft.com/office/drawing/2014/main" id="{D73C0765-7A39-4244-9F5E-AB581E97E07F}"/>
            </a:ext>
          </a:extLst>
        </xdr:cNvPr>
        <xdr:cNvSpPr/>
      </xdr:nvSpPr>
      <xdr:spPr>
        <a:xfrm>
          <a:off x="2766231" y="4226223"/>
          <a:ext cx="1374892" cy="650447"/>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レンタル品</a:t>
          </a:r>
          <a:r>
            <a:rPr lang="ja-JP" altLang="en-US" sz="1200">
              <a:solidFill>
                <a:schemeClr val="tx1"/>
              </a:solidFill>
              <a:latin typeface="ＭＳ ゴシック" panose="020B0609070205080204" pitchFamily="49" charset="-128"/>
              <a:ea typeface="ＭＳ ゴシック" panose="020B0609070205080204" pitchFamily="49" charset="-128"/>
            </a:rPr>
            <a:t>、</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lang="ja-JP" altLang="en-US" sz="1200">
              <a:solidFill>
                <a:schemeClr val="tx1"/>
              </a:solidFill>
              <a:latin typeface="ＭＳ ゴシック" panose="020B0609070205080204" pitchFamily="49" charset="-128"/>
              <a:ea typeface="ＭＳ ゴシック" panose="020B0609070205080204" pitchFamily="49" charset="-128"/>
            </a:rPr>
            <a:t>土俵、到着物品</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417280</xdr:colOff>
      <xdr:row>18</xdr:row>
      <xdr:rowOff>48118</xdr:rowOff>
    </xdr:from>
    <xdr:to>
      <xdr:col>8</xdr:col>
      <xdr:colOff>441673</xdr:colOff>
      <xdr:row>21</xdr:row>
      <xdr:rowOff>2215</xdr:rowOff>
    </xdr:to>
    <xdr:sp macro="" textlink="">
      <xdr:nvSpPr>
        <xdr:cNvPr id="13" name="四角形: 角を丸くする 12">
          <a:extLst>
            <a:ext uri="{FF2B5EF4-FFF2-40B4-BE49-F238E27FC236}">
              <a16:creationId xmlns:a16="http://schemas.microsoft.com/office/drawing/2014/main" id="{F31FD273-2B22-4D4A-9DBE-62F8400E3BAB}"/>
            </a:ext>
          </a:extLst>
        </xdr:cNvPr>
        <xdr:cNvSpPr/>
      </xdr:nvSpPr>
      <xdr:spPr>
        <a:xfrm>
          <a:off x="4468775" y="4226223"/>
          <a:ext cx="1374892" cy="650447"/>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前日（事前）</a:t>
          </a:r>
          <a:br>
            <a:rPr kumimoji="1" lang="en-US" altLang="ja-JP" sz="1200">
              <a:solidFill>
                <a:schemeClr val="tx1"/>
              </a:solidFill>
              <a:latin typeface="ＭＳ ゴシック" panose="020B0609070205080204" pitchFamily="49" charset="-128"/>
              <a:ea typeface="ＭＳ ゴシック" panose="020B0609070205080204" pitchFamily="49" charset="-128"/>
            </a:rPr>
          </a:br>
          <a:r>
            <a:rPr kumimoji="1" lang="ja-JP" altLang="en-US" sz="1200">
              <a:solidFill>
                <a:schemeClr val="tx1"/>
              </a:solidFill>
              <a:latin typeface="ＭＳ ゴシック" panose="020B0609070205080204" pitchFamily="49" charset="-128"/>
              <a:ea typeface="ＭＳ ゴシック" panose="020B0609070205080204" pitchFamily="49" charset="-128"/>
            </a:rPr>
            <a:t>打合せ</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90453</xdr:colOff>
      <xdr:row>18</xdr:row>
      <xdr:rowOff>48118</xdr:rowOff>
    </xdr:from>
    <xdr:to>
      <xdr:col>11</xdr:col>
      <xdr:colOff>207604</xdr:colOff>
      <xdr:row>21</xdr:row>
      <xdr:rowOff>2215</xdr:rowOff>
    </xdr:to>
    <xdr:sp macro="" textlink="">
      <xdr:nvSpPr>
        <xdr:cNvPr id="14" name="四角形: 角を丸くする 13">
          <a:extLst>
            <a:ext uri="{FF2B5EF4-FFF2-40B4-BE49-F238E27FC236}">
              <a16:creationId xmlns:a16="http://schemas.microsoft.com/office/drawing/2014/main" id="{B146A374-6FD0-40FC-8586-AA0431DAE424}"/>
            </a:ext>
          </a:extLst>
        </xdr:cNvPr>
        <xdr:cNvSpPr/>
      </xdr:nvSpPr>
      <xdr:spPr>
        <a:xfrm>
          <a:off x="6167696" y="4226223"/>
          <a:ext cx="1467650" cy="650447"/>
        </a:xfrm>
        <a:prstGeom prst="roundRect">
          <a:avLst/>
        </a:prstGeom>
        <a:solidFill>
          <a:srgbClr val="CCFF66"/>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大会</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ctr"/>
          <a:r>
            <a:rPr lang="ja-JP" altLang="en-US" sz="1200">
              <a:solidFill>
                <a:schemeClr val="tx1"/>
              </a:solidFill>
              <a:latin typeface="ＭＳ ゴシック" panose="020B0609070205080204" pitchFamily="49" charset="-128"/>
              <a:ea typeface="ＭＳ ゴシック" panose="020B0609070205080204" pitchFamily="49" charset="-128"/>
            </a:rPr>
            <a:t>スタッフ打合せ</a:t>
          </a:r>
          <a:endParaRPr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13918</xdr:colOff>
      <xdr:row>23</xdr:row>
      <xdr:rowOff>231663</xdr:rowOff>
    </xdr:from>
    <xdr:to>
      <xdr:col>6</xdr:col>
      <xdr:colOff>131070</xdr:colOff>
      <xdr:row>26</xdr:row>
      <xdr:rowOff>185759</xdr:rowOff>
    </xdr:to>
    <xdr:sp macro="" textlink="">
      <xdr:nvSpPr>
        <xdr:cNvPr id="15" name="四角形: 角を丸くする 14">
          <a:extLst>
            <a:ext uri="{FF2B5EF4-FFF2-40B4-BE49-F238E27FC236}">
              <a16:creationId xmlns:a16="http://schemas.microsoft.com/office/drawing/2014/main" id="{4CD367CB-B553-4E91-BA91-E151B85BCE91}"/>
            </a:ext>
          </a:extLst>
        </xdr:cNvPr>
        <xdr:cNvSpPr/>
      </xdr:nvSpPr>
      <xdr:spPr>
        <a:xfrm>
          <a:off x="2714915" y="5570352"/>
          <a:ext cx="1467650" cy="650447"/>
        </a:xfrm>
        <a:prstGeom prst="round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物品送付</a:t>
          </a:r>
        </a:p>
      </xdr:txBody>
    </xdr:sp>
    <xdr:clientData/>
  </xdr:twoCellAnchor>
  <xdr:twoCellAnchor>
    <xdr:from>
      <xdr:col>6</xdr:col>
      <xdr:colOff>407406</xdr:colOff>
      <xdr:row>23</xdr:row>
      <xdr:rowOff>231664</xdr:rowOff>
    </xdr:from>
    <xdr:to>
      <xdr:col>8</xdr:col>
      <xdr:colOff>431799</xdr:colOff>
      <xdr:row>26</xdr:row>
      <xdr:rowOff>185760</xdr:rowOff>
    </xdr:to>
    <xdr:sp macro="" textlink="">
      <xdr:nvSpPr>
        <xdr:cNvPr id="16" name="四角形: 角を丸くする 15">
          <a:extLst>
            <a:ext uri="{FF2B5EF4-FFF2-40B4-BE49-F238E27FC236}">
              <a16:creationId xmlns:a16="http://schemas.microsoft.com/office/drawing/2014/main" id="{431D4D7A-6581-4272-A27D-02F3021FD8B8}"/>
            </a:ext>
          </a:extLst>
        </xdr:cNvPr>
        <xdr:cNvSpPr/>
      </xdr:nvSpPr>
      <xdr:spPr>
        <a:xfrm>
          <a:off x="4458901" y="5570353"/>
          <a:ext cx="1374892" cy="650447"/>
        </a:xfrm>
        <a:prstGeom prst="round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派遣人員と</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打合せ</a:t>
          </a:r>
        </a:p>
      </xdr:txBody>
    </xdr:sp>
    <xdr:clientData/>
  </xdr:twoCellAnchor>
  <xdr:twoCellAnchor>
    <xdr:from>
      <xdr:col>9</xdr:col>
      <xdr:colOff>90453</xdr:colOff>
      <xdr:row>23</xdr:row>
      <xdr:rowOff>231663</xdr:rowOff>
    </xdr:from>
    <xdr:to>
      <xdr:col>11</xdr:col>
      <xdr:colOff>207604</xdr:colOff>
      <xdr:row>26</xdr:row>
      <xdr:rowOff>185759</xdr:rowOff>
    </xdr:to>
    <xdr:sp macro="" textlink="">
      <xdr:nvSpPr>
        <xdr:cNvPr id="17" name="四角形: 角を丸くする 16">
          <a:extLst>
            <a:ext uri="{FF2B5EF4-FFF2-40B4-BE49-F238E27FC236}">
              <a16:creationId xmlns:a16="http://schemas.microsoft.com/office/drawing/2014/main" id="{BD8C31C5-750E-4A2A-B9D7-40F13C95D504}"/>
            </a:ext>
          </a:extLst>
        </xdr:cNvPr>
        <xdr:cNvSpPr/>
      </xdr:nvSpPr>
      <xdr:spPr>
        <a:xfrm>
          <a:off x="6167696" y="5570352"/>
          <a:ext cx="1467650" cy="650447"/>
        </a:xfrm>
        <a:prstGeom prst="round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大会開催</a:t>
          </a:r>
        </a:p>
      </xdr:txBody>
    </xdr:sp>
    <xdr:clientData/>
  </xdr:twoCellAnchor>
  <xdr:twoCellAnchor>
    <xdr:from>
      <xdr:col>6</xdr:col>
      <xdr:colOff>664914</xdr:colOff>
      <xdr:row>3</xdr:row>
      <xdr:rowOff>46227</xdr:rowOff>
    </xdr:from>
    <xdr:to>
      <xdr:col>7</xdr:col>
      <xdr:colOff>509951</xdr:colOff>
      <xdr:row>4</xdr:row>
      <xdr:rowOff>188087</xdr:rowOff>
    </xdr:to>
    <xdr:sp macro="" textlink="">
      <xdr:nvSpPr>
        <xdr:cNvPr id="18" name="正方形/長方形 17">
          <a:extLst>
            <a:ext uri="{FF2B5EF4-FFF2-40B4-BE49-F238E27FC236}">
              <a16:creationId xmlns:a16="http://schemas.microsoft.com/office/drawing/2014/main" id="{84E45306-9394-410A-8EBE-AC94E9DF4155}"/>
            </a:ext>
          </a:extLst>
        </xdr:cNvPr>
        <xdr:cNvSpPr/>
      </xdr:nvSpPr>
      <xdr:spPr>
        <a:xfrm>
          <a:off x="4716409" y="742578"/>
          <a:ext cx="520287" cy="373977"/>
        </a:xfrm>
        <a:prstGeom prst="rect">
          <a:avLst/>
        </a:prstGeom>
        <a:solidFill>
          <a:srgbClr val="FFCC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rgbClr val="FF0000"/>
              </a:solidFill>
              <a:latin typeface="ＭＳ ゴシック" panose="020B0609070205080204" pitchFamily="49" charset="-128"/>
              <a:ea typeface="ＭＳ ゴシック" panose="020B0609070205080204" pitchFamily="49" charset="-128"/>
            </a:rPr>
            <a:t>即時</a:t>
          </a:r>
        </a:p>
      </xdr:txBody>
    </xdr:sp>
    <xdr:clientData/>
  </xdr:twoCellAnchor>
  <xdr:twoCellAnchor>
    <xdr:from>
      <xdr:col>0</xdr:col>
      <xdr:colOff>486383</xdr:colOff>
      <xdr:row>17</xdr:row>
      <xdr:rowOff>133566</xdr:rowOff>
    </xdr:from>
    <xdr:to>
      <xdr:col>1</xdr:col>
      <xdr:colOff>622540</xdr:colOff>
      <xdr:row>18</xdr:row>
      <xdr:rowOff>119373</xdr:rowOff>
    </xdr:to>
    <xdr:sp macro="" textlink="">
      <xdr:nvSpPr>
        <xdr:cNvPr id="19" name="正方形/長方形 18">
          <a:extLst>
            <a:ext uri="{FF2B5EF4-FFF2-40B4-BE49-F238E27FC236}">
              <a16:creationId xmlns:a16="http://schemas.microsoft.com/office/drawing/2014/main" id="{8802C016-0202-4820-84DA-E01B17B3B7EF}"/>
            </a:ext>
          </a:extLst>
        </xdr:cNvPr>
        <xdr:cNvSpPr/>
      </xdr:nvSpPr>
      <xdr:spPr>
        <a:xfrm>
          <a:off x="486383" y="4079554"/>
          <a:ext cx="811406" cy="217924"/>
        </a:xfrm>
        <a:prstGeom prst="rect">
          <a:avLst/>
        </a:prstGeom>
        <a:solidFill>
          <a:srgbClr val="FFCC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rgbClr val="FF0000"/>
              </a:solidFill>
              <a:latin typeface="ＭＳ ゴシック" panose="020B0609070205080204" pitchFamily="49" charset="-128"/>
              <a:ea typeface="ＭＳ ゴシック" panose="020B0609070205080204" pitchFamily="49" charset="-128"/>
            </a:rPr>
            <a:t>2</a:t>
          </a:r>
          <a:r>
            <a:rPr kumimoji="1" lang="ja-JP" altLang="en-US" sz="1200">
              <a:solidFill>
                <a:srgbClr val="FF0000"/>
              </a:solidFill>
              <a:latin typeface="ＭＳ ゴシック" panose="020B0609070205080204" pitchFamily="49" charset="-128"/>
              <a:ea typeface="ＭＳ ゴシック" panose="020B0609070205080204" pitchFamily="49" charset="-128"/>
            </a:rPr>
            <a:t>日前</a:t>
          </a:r>
        </a:p>
      </xdr:txBody>
    </xdr:sp>
    <xdr:clientData/>
  </xdr:twoCellAnchor>
  <xdr:twoCellAnchor>
    <xdr:from>
      <xdr:col>4</xdr:col>
      <xdr:colOff>394661</xdr:colOff>
      <xdr:row>10</xdr:row>
      <xdr:rowOff>88391</xdr:rowOff>
    </xdr:from>
    <xdr:to>
      <xdr:col>6</xdr:col>
      <xdr:colOff>525709</xdr:colOff>
      <xdr:row>13</xdr:row>
      <xdr:rowOff>42487</xdr:rowOff>
    </xdr:to>
    <xdr:sp macro="" textlink="">
      <xdr:nvSpPr>
        <xdr:cNvPr id="20" name="四角形: 角を丸くする 19">
          <a:extLst>
            <a:ext uri="{FF2B5EF4-FFF2-40B4-BE49-F238E27FC236}">
              <a16:creationId xmlns:a16="http://schemas.microsoft.com/office/drawing/2014/main" id="{E450A2A8-227D-42A7-B214-7C15306217B6}"/>
            </a:ext>
          </a:extLst>
        </xdr:cNvPr>
        <xdr:cNvSpPr/>
      </xdr:nvSpPr>
      <xdr:spPr>
        <a:xfrm>
          <a:off x="3095658" y="2409560"/>
          <a:ext cx="1481546" cy="650447"/>
        </a:xfrm>
        <a:prstGeom prst="round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latin typeface="ＭＳ ゴシック" panose="020B0609070205080204" pitchFamily="49" charset="-128"/>
              <a:ea typeface="ＭＳ ゴシック" panose="020B0609070205080204" pitchFamily="49" charset="-128"/>
            </a:rPr>
            <a:t>ロゴ等</a:t>
          </a:r>
          <a:endParaRPr lang="en-US" altLang="ja-JP" sz="1400">
            <a:solidFill>
              <a:schemeClr val="tx1"/>
            </a:solidFill>
            <a:latin typeface="ＭＳ ゴシック" panose="020B0609070205080204" pitchFamily="49" charset="-128"/>
            <a:ea typeface="ＭＳ ゴシック" panose="020B0609070205080204" pitchFamily="49" charset="-128"/>
          </a:endParaRPr>
        </a:p>
        <a:p>
          <a:pPr algn="ctr"/>
          <a:r>
            <a:rPr lang="ja-JP" altLang="en-US" sz="1400">
              <a:solidFill>
                <a:schemeClr val="tx1"/>
              </a:solidFill>
              <a:latin typeface="ＭＳ ゴシック" panose="020B0609070205080204" pitchFamily="49" charset="-128"/>
              <a:ea typeface="ＭＳ ゴシック" panose="020B0609070205080204" pitchFamily="49" charset="-128"/>
            </a:rPr>
            <a:t>提供</a:t>
          </a:r>
          <a:endParaRPr kumimoji="1" lang="ja-JP" altLang="en-US"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295680</xdr:colOff>
      <xdr:row>23</xdr:row>
      <xdr:rowOff>231668</xdr:rowOff>
    </xdr:from>
    <xdr:to>
      <xdr:col>3</xdr:col>
      <xdr:colOff>412831</xdr:colOff>
      <xdr:row>26</xdr:row>
      <xdr:rowOff>185764</xdr:rowOff>
    </xdr:to>
    <xdr:sp macro="" textlink="">
      <xdr:nvSpPr>
        <xdr:cNvPr id="21" name="四角形: 角を丸くする 20">
          <a:extLst>
            <a:ext uri="{FF2B5EF4-FFF2-40B4-BE49-F238E27FC236}">
              <a16:creationId xmlns:a16="http://schemas.microsoft.com/office/drawing/2014/main" id="{B044D8DE-AA86-4916-ABB9-909F52C01A3F}"/>
            </a:ext>
          </a:extLst>
        </xdr:cNvPr>
        <xdr:cNvSpPr/>
      </xdr:nvSpPr>
      <xdr:spPr>
        <a:xfrm>
          <a:off x="970929" y="5570357"/>
          <a:ext cx="1467650" cy="650447"/>
        </a:xfrm>
        <a:prstGeom prst="round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派遣人員へ</a:t>
          </a:r>
          <a:br>
            <a:rPr kumimoji="1" lang="en-US" altLang="ja-JP" sz="1400">
              <a:solidFill>
                <a:schemeClr val="tx1"/>
              </a:solidFill>
              <a:latin typeface="ＭＳ ゴシック" panose="020B0609070205080204" pitchFamily="49" charset="-128"/>
              <a:ea typeface="ＭＳ ゴシック" panose="020B0609070205080204" pitchFamily="49" charset="-128"/>
            </a:rPr>
          </a:br>
          <a:r>
            <a:rPr kumimoji="1" lang="ja-JP" altLang="en-US" sz="1400">
              <a:solidFill>
                <a:schemeClr val="tx1"/>
              </a:solidFill>
              <a:latin typeface="ＭＳ ゴシック" panose="020B0609070205080204" pitchFamily="49" charset="-128"/>
              <a:ea typeface="ＭＳ ゴシック" panose="020B0609070205080204" pitchFamily="49" charset="-128"/>
            </a:rPr>
            <a:t>提出</a:t>
          </a:r>
        </a:p>
      </xdr:txBody>
    </xdr:sp>
    <xdr:clientData/>
  </xdr:twoCellAnchor>
  <xdr:twoCellAnchor>
    <xdr:from>
      <xdr:col>11</xdr:col>
      <xdr:colOff>530377</xdr:colOff>
      <xdr:row>18</xdr:row>
      <xdr:rowOff>48118</xdr:rowOff>
    </xdr:from>
    <xdr:to>
      <xdr:col>13</xdr:col>
      <xdr:colOff>647529</xdr:colOff>
      <xdr:row>21</xdr:row>
      <xdr:rowOff>2215</xdr:rowOff>
    </xdr:to>
    <xdr:sp macro="" textlink="">
      <xdr:nvSpPr>
        <xdr:cNvPr id="22" name="四角形: 角を丸くする 21">
          <a:extLst>
            <a:ext uri="{FF2B5EF4-FFF2-40B4-BE49-F238E27FC236}">
              <a16:creationId xmlns:a16="http://schemas.microsoft.com/office/drawing/2014/main" id="{5B8D643F-679C-4F67-9670-602C2D80481C}"/>
            </a:ext>
          </a:extLst>
        </xdr:cNvPr>
        <xdr:cNvSpPr/>
      </xdr:nvSpPr>
      <xdr:spPr>
        <a:xfrm>
          <a:off x="7958119" y="4226223"/>
          <a:ext cx="1467650" cy="650447"/>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レンタル品</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返却</a:t>
          </a:r>
        </a:p>
      </xdr:txBody>
    </xdr:sp>
    <xdr:clientData/>
  </xdr:twoCellAnchor>
  <xdr:twoCellAnchor>
    <xdr:from>
      <xdr:col>14</xdr:col>
      <xdr:colOff>295053</xdr:colOff>
      <xdr:row>18</xdr:row>
      <xdr:rowOff>48118</xdr:rowOff>
    </xdr:from>
    <xdr:to>
      <xdr:col>16</xdr:col>
      <xdr:colOff>412204</xdr:colOff>
      <xdr:row>21</xdr:row>
      <xdr:rowOff>2215</xdr:rowOff>
    </xdr:to>
    <xdr:sp macro="" textlink="">
      <xdr:nvSpPr>
        <xdr:cNvPr id="23" name="四角形: 角を丸くする 22">
          <a:extLst>
            <a:ext uri="{FF2B5EF4-FFF2-40B4-BE49-F238E27FC236}">
              <a16:creationId xmlns:a16="http://schemas.microsoft.com/office/drawing/2014/main" id="{4554AD80-5AB6-46A0-A8F2-854A9B0FA482}"/>
            </a:ext>
          </a:extLst>
        </xdr:cNvPr>
        <xdr:cNvSpPr/>
      </xdr:nvSpPr>
      <xdr:spPr>
        <a:xfrm>
          <a:off x="9748542" y="4226223"/>
          <a:ext cx="1467650" cy="650447"/>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latin typeface="ＭＳ ゴシック" panose="020B0609070205080204" pitchFamily="49" charset="-128"/>
              <a:ea typeface="ＭＳ ゴシック" panose="020B0609070205080204" pitchFamily="49" charset="-128"/>
            </a:rPr>
            <a:t>結果</a:t>
          </a:r>
          <a:r>
            <a:rPr kumimoji="1" lang="ja-JP" altLang="en-US" sz="1400">
              <a:solidFill>
                <a:schemeClr val="tx1"/>
              </a:solidFill>
              <a:latin typeface="ＭＳ ゴシック" panose="020B0609070205080204" pitchFamily="49" charset="-128"/>
              <a:ea typeface="ＭＳ ゴシック" panose="020B0609070205080204" pitchFamily="49" charset="-128"/>
            </a:rPr>
            <a:t>報告</a:t>
          </a:r>
          <a:br>
            <a:rPr kumimoji="1" lang="en-US" altLang="ja-JP" sz="1200">
              <a:solidFill>
                <a:schemeClr val="tx1"/>
              </a:solidFill>
              <a:latin typeface="ＭＳ ゴシック" panose="020B0609070205080204" pitchFamily="49" charset="-128"/>
              <a:ea typeface="ＭＳ ゴシック" panose="020B0609070205080204" pitchFamily="49" charset="-128"/>
            </a:rPr>
          </a:br>
          <a:r>
            <a:rPr kumimoji="1" lang="ja-JP" altLang="en-US" sz="1200">
              <a:solidFill>
                <a:srgbClr val="FF0000"/>
              </a:solidFill>
              <a:latin typeface="ＭＳ ゴシック" panose="020B0609070205080204" pitchFamily="49" charset="-128"/>
              <a:ea typeface="ＭＳ ゴシック" panose="020B0609070205080204" pitchFamily="49" charset="-128"/>
            </a:rPr>
            <a:t>・結果</a:t>
          </a:r>
        </a:p>
      </xdr:txBody>
    </xdr:sp>
    <xdr:clientData/>
  </xdr:twoCellAnchor>
  <xdr:twoCellAnchor>
    <xdr:from>
      <xdr:col>11</xdr:col>
      <xdr:colOff>325935</xdr:colOff>
      <xdr:row>17</xdr:row>
      <xdr:rowOff>133566</xdr:rowOff>
    </xdr:from>
    <xdr:to>
      <xdr:col>12</xdr:col>
      <xdr:colOff>346271</xdr:colOff>
      <xdr:row>18</xdr:row>
      <xdr:rowOff>109422</xdr:rowOff>
    </xdr:to>
    <xdr:sp macro="" textlink="">
      <xdr:nvSpPr>
        <xdr:cNvPr id="24" name="正方形/長方形 23">
          <a:extLst>
            <a:ext uri="{FF2B5EF4-FFF2-40B4-BE49-F238E27FC236}">
              <a16:creationId xmlns:a16="http://schemas.microsoft.com/office/drawing/2014/main" id="{0B3B0A26-9CDB-4F7B-8C6B-419C58E4A6FA}"/>
            </a:ext>
          </a:extLst>
        </xdr:cNvPr>
        <xdr:cNvSpPr/>
      </xdr:nvSpPr>
      <xdr:spPr>
        <a:xfrm>
          <a:off x="7753677" y="4079554"/>
          <a:ext cx="695585" cy="207973"/>
        </a:xfrm>
        <a:prstGeom prst="rect">
          <a:avLst/>
        </a:prstGeom>
        <a:solidFill>
          <a:srgbClr val="FFCC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rgbClr val="FF0000"/>
              </a:solidFill>
              <a:latin typeface="ＭＳ ゴシック" panose="020B0609070205080204" pitchFamily="49" charset="-128"/>
              <a:ea typeface="ＭＳ ゴシック" panose="020B0609070205080204" pitchFamily="49" charset="-128"/>
            </a:rPr>
            <a:t>即日</a:t>
          </a:r>
          <a:endParaRPr kumimoji="1" lang="ja-JP" altLang="en-US"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106465</xdr:colOff>
      <xdr:row>17</xdr:row>
      <xdr:rowOff>133566</xdr:rowOff>
    </xdr:from>
    <xdr:to>
      <xdr:col>15</xdr:col>
      <xdr:colOff>309041</xdr:colOff>
      <xdr:row>18</xdr:row>
      <xdr:rowOff>109422</xdr:rowOff>
    </xdr:to>
    <xdr:sp macro="" textlink="">
      <xdr:nvSpPr>
        <xdr:cNvPr id="25" name="正方形/長方形 24">
          <a:extLst>
            <a:ext uri="{FF2B5EF4-FFF2-40B4-BE49-F238E27FC236}">
              <a16:creationId xmlns:a16="http://schemas.microsoft.com/office/drawing/2014/main" id="{96F75BBA-FBBB-4B95-9F51-8454065D2A1A}"/>
            </a:ext>
          </a:extLst>
        </xdr:cNvPr>
        <xdr:cNvSpPr/>
      </xdr:nvSpPr>
      <xdr:spPr>
        <a:xfrm>
          <a:off x="9559954" y="4079554"/>
          <a:ext cx="877825" cy="207973"/>
        </a:xfrm>
        <a:prstGeom prst="rect">
          <a:avLst/>
        </a:prstGeom>
        <a:solidFill>
          <a:srgbClr val="FFCC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rgbClr val="FF0000"/>
              </a:solidFill>
              <a:latin typeface="ＭＳ ゴシック" panose="020B0609070205080204" pitchFamily="49" charset="-128"/>
              <a:ea typeface="ＭＳ ゴシック" panose="020B0609070205080204" pitchFamily="49" charset="-128"/>
            </a:rPr>
            <a:t>1</a:t>
          </a:r>
          <a:r>
            <a:rPr lang="ja-JP" altLang="en-US" sz="1200">
              <a:solidFill>
                <a:srgbClr val="FF0000"/>
              </a:solidFill>
              <a:latin typeface="ＭＳ ゴシック" panose="020B0609070205080204" pitchFamily="49" charset="-128"/>
              <a:ea typeface="ＭＳ ゴシック" panose="020B0609070205080204" pitchFamily="49" charset="-128"/>
            </a:rPr>
            <a:t>週間以内</a:t>
          </a:r>
          <a:endParaRPr kumimoji="1" lang="ja-JP" altLang="en-US"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495709</xdr:colOff>
      <xdr:row>3</xdr:row>
      <xdr:rowOff>68376</xdr:rowOff>
    </xdr:from>
    <xdr:to>
      <xdr:col>16</xdr:col>
      <xdr:colOff>257383</xdr:colOff>
      <xdr:row>7</xdr:row>
      <xdr:rowOff>217634</xdr:rowOff>
    </xdr:to>
    <xdr:sp macro="" textlink="">
      <xdr:nvSpPr>
        <xdr:cNvPr id="26" name="四角形: 角を丸くする 25">
          <a:extLst>
            <a:ext uri="{FF2B5EF4-FFF2-40B4-BE49-F238E27FC236}">
              <a16:creationId xmlns:a16="http://schemas.microsoft.com/office/drawing/2014/main" id="{0A4003E4-749D-467E-911C-D5B5B6B51DA5}"/>
            </a:ext>
          </a:extLst>
        </xdr:cNvPr>
        <xdr:cNvSpPr/>
      </xdr:nvSpPr>
      <xdr:spPr>
        <a:xfrm>
          <a:off x="9273949" y="764727"/>
          <a:ext cx="1787422" cy="10777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latin typeface="ＭＳ ゴシック" panose="020B0609070205080204" pitchFamily="49" charset="-128"/>
              <a:ea typeface="ＭＳ ゴシック" panose="020B0609070205080204" pitchFamily="49" charset="-128"/>
            </a:rPr>
            <a:t>土俵データ収集</a:t>
          </a:r>
          <a:endParaRPr lang="en-US" altLang="ja-JP" sz="14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土俵発注</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lang="ja-JP" altLang="en-US" sz="1200">
              <a:solidFill>
                <a:schemeClr val="tx1"/>
              </a:solidFill>
              <a:latin typeface="ＭＳ ゴシック" panose="020B0609070205080204" pitchFamily="49" charset="-128"/>
              <a:ea typeface="ＭＳ ゴシック" panose="020B0609070205080204" pitchFamily="49" charset="-128"/>
            </a:rPr>
            <a:t>・土俵注文書</a:t>
          </a:r>
          <a:endParaRPr kumimoji="1" lang="ja-JP" altLang="en-US"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621395</xdr:colOff>
      <xdr:row>10</xdr:row>
      <xdr:rowOff>94054</xdr:rowOff>
    </xdr:from>
    <xdr:to>
      <xdr:col>16</xdr:col>
      <xdr:colOff>148001</xdr:colOff>
      <xdr:row>13</xdr:row>
      <xdr:rowOff>48150</xdr:rowOff>
    </xdr:to>
    <xdr:sp macro="" textlink="">
      <xdr:nvSpPr>
        <xdr:cNvPr id="27" name="四角形: 角を丸くする 26">
          <a:extLst>
            <a:ext uri="{FF2B5EF4-FFF2-40B4-BE49-F238E27FC236}">
              <a16:creationId xmlns:a16="http://schemas.microsoft.com/office/drawing/2014/main" id="{8743555F-0F6F-4548-9E8D-6CBB02D0C50A}"/>
            </a:ext>
          </a:extLst>
        </xdr:cNvPr>
        <xdr:cNvSpPr/>
      </xdr:nvSpPr>
      <xdr:spPr>
        <a:xfrm>
          <a:off x="9399635" y="2415223"/>
          <a:ext cx="1552354" cy="650447"/>
        </a:xfrm>
        <a:prstGeom prst="round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土俵手配</a:t>
          </a:r>
        </a:p>
      </xdr:txBody>
    </xdr:sp>
    <xdr:clientData/>
  </xdr:twoCellAnchor>
  <xdr:twoCellAnchor>
    <xdr:from>
      <xdr:col>13</xdr:col>
      <xdr:colOff>193223</xdr:colOff>
      <xdr:row>3</xdr:row>
      <xdr:rowOff>38823</xdr:rowOff>
    </xdr:from>
    <xdr:to>
      <xdr:col>14</xdr:col>
      <xdr:colOff>395799</xdr:colOff>
      <xdr:row>4</xdr:row>
      <xdr:rowOff>14679</xdr:rowOff>
    </xdr:to>
    <xdr:sp macro="" textlink="">
      <xdr:nvSpPr>
        <xdr:cNvPr id="28" name="正方形/長方形 27">
          <a:extLst>
            <a:ext uri="{FF2B5EF4-FFF2-40B4-BE49-F238E27FC236}">
              <a16:creationId xmlns:a16="http://schemas.microsoft.com/office/drawing/2014/main" id="{4D667CFF-F49A-403C-94E5-2F7D2D5EF374}"/>
            </a:ext>
          </a:extLst>
        </xdr:cNvPr>
        <xdr:cNvSpPr/>
      </xdr:nvSpPr>
      <xdr:spPr>
        <a:xfrm>
          <a:off x="8971463" y="735174"/>
          <a:ext cx="877825" cy="207973"/>
        </a:xfrm>
        <a:prstGeom prst="rect">
          <a:avLst/>
        </a:prstGeom>
        <a:solidFill>
          <a:srgbClr val="FFCC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rgbClr val="FF0000"/>
              </a:solidFill>
              <a:latin typeface="ＭＳ ゴシック" panose="020B0609070205080204" pitchFamily="49" charset="-128"/>
              <a:ea typeface="ＭＳ ゴシック" panose="020B0609070205080204" pitchFamily="49" charset="-128"/>
            </a:rPr>
            <a:t>1</a:t>
          </a:r>
          <a:r>
            <a:rPr lang="ja-JP" altLang="en-US" sz="1200">
              <a:solidFill>
                <a:srgbClr val="FF0000"/>
              </a:solidFill>
              <a:latin typeface="ＭＳ ゴシック" panose="020B0609070205080204" pitchFamily="49" charset="-128"/>
              <a:ea typeface="ＭＳ ゴシック" panose="020B0609070205080204" pitchFamily="49" charset="-128"/>
            </a:rPr>
            <a:t>ヶ月</a:t>
          </a:r>
          <a:endParaRPr kumimoji="1" lang="ja-JP" altLang="en-US"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297994</xdr:colOff>
      <xdr:row>23</xdr:row>
      <xdr:rowOff>231665</xdr:rowOff>
    </xdr:from>
    <xdr:to>
      <xdr:col>16</xdr:col>
      <xdr:colOff>415145</xdr:colOff>
      <xdr:row>26</xdr:row>
      <xdr:rowOff>185761</xdr:rowOff>
    </xdr:to>
    <xdr:sp macro="" textlink="">
      <xdr:nvSpPr>
        <xdr:cNvPr id="29" name="四角形: 角を丸くする 28">
          <a:extLst>
            <a:ext uri="{FF2B5EF4-FFF2-40B4-BE49-F238E27FC236}">
              <a16:creationId xmlns:a16="http://schemas.microsoft.com/office/drawing/2014/main" id="{C94F10DB-7743-481F-8B65-19DEC9C64316}"/>
            </a:ext>
          </a:extLst>
        </xdr:cNvPr>
        <xdr:cNvSpPr/>
      </xdr:nvSpPr>
      <xdr:spPr>
        <a:xfrm>
          <a:off x="9751483" y="5570354"/>
          <a:ext cx="1467650" cy="650447"/>
        </a:xfrm>
        <a:prstGeom prst="round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400">
              <a:solidFill>
                <a:schemeClr val="tx1"/>
              </a:solidFill>
              <a:latin typeface="ＭＳ ゴシック" panose="020B0609070205080204" pitchFamily="49" charset="-128"/>
              <a:ea typeface="ＭＳ ゴシック" panose="020B0609070205080204" pitchFamily="49" charset="-128"/>
            </a:rPr>
            <a:t>HP</a:t>
          </a:r>
          <a:r>
            <a:rPr kumimoji="1" lang="ja-JP" altLang="en-US" sz="1400">
              <a:solidFill>
                <a:schemeClr val="tx1"/>
              </a:solidFill>
              <a:latin typeface="ＭＳ ゴシック" panose="020B0609070205080204" pitchFamily="49" charset="-128"/>
              <a:ea typeface="ＭＳ ゴシック" panose="020B0609070205080204" pitchFamily="49" charset="-128"/>
            </a:rPr>
            <a:t>掲載</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515308</xdr:colOff>
      <xdr:row>17</xdr:row>
      <xdr:rowOff>133566</xdr:rowOff>
    </xdr:from>
    <xdr:to>
      <xdr:col>9</xdr:col>
      <xdr:colOff>535644</xdr:colOff>
      <xdr:row>18</xdr:row>
      <xdr:rowOff>109422</xdr:rowOff>
    </xdr:to>
    <xdr:sp macro="" textlink="">
      <xdr:nvSpPr>
        <xdr:cNvPr id="30" name="正方形/長方形 29">
          <a:extLst>
            <a:ext uri="{FF2B5EF4-FFF2-40B4-BE49-F238E27FC236}">
              <a16:creationId xmlns:a16="http://schemas.microsoft.com/office/drawing/2014/main" id="{16F5928B-AF64-43D5-AE0A-D97C96D14C1A}"/>
            </a:ext>
          </a:extLst>
        </xdr:cNvPr>
        <xdr:cNvSpPr/>
      </xdr:nvSpPr>
      <xdr:spPr>
        <a:xfrm>
          <a:off x="5917302" y="4079554"/>
          <a:ext cx="695585" cy="207973"/>
        </a:xfrm>
        <a:prstGeom prst="rect">
          <a:avLst/>
        </a:prstGeom>
        <a:solidFill>
          <a:srgbClr val="FFCC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rgbClr val="FF0000"/>
              </a:solidFill>
              <a:latin typeface="ＭＳ ゴシック" panose="020B0609070205080204" pitchFamily="49" charset="-128"/>
              <a:ea typeface="ＭＳ ゴシック" panose="020B0609070205080204" pitchFamily="49" charset="-128"/>
            </a:rPr>
            <a:t>当日</a:t>
          </a:r>
        </a:p>
      </xdr:txBody>
    </xdr:sp>
    <xdr:clientData/>
  </xdr:twoCellAnchor>
  <xdr:twoCellAnchor>
    <xdr:from>
      <xdr:col>6</xdr:col>
      <xdr:colOff>131070</xdr:colOff>
      <xdr:row>17</xdr:row>
      <xdr:rowOff>133566</xdr:rowOff>
    </xdr:from>
    <xdr:to>
      <xdr:col>7</xdr:col>
      <xdr:colOff>151405</xdr:colOff>
      <xdr:row>18</xdr:row>
      <xdr:rowOff>109422</xdr:rowOff>
    </xdr:to>
    <xdr:sp macro="" textlink="">
      <xdr:nvSpPr>
        <xdr:cNvPr id="31" name="正方形/長方形 30">
          <a:extLst>
            <a:ext uri="{FF2B5EF4-FFF2-40B4-BE49-F238E27FC236}">
              <a16:creationId xmlns:a16="http://schemas.microsoft.com/office/drawing/2014/main" id="{04CD0852-2839-4CBB-AA36-8C1A33BCF78F}"/>
            </a:ext>
          </a:extLst>
        </xdr:cNvPr>
        <xdr:cNvSpPr/>
      </xdr:nvSpPr>
      <xdr:spPr>
        <a:xfrm>
          <a:off x="4182565" y="4079554"/>
          <a:ext cx="695585" cy="207973"/>
        </a:xfrm>
        <a:prstGeom prst="rect">
          <a:avLst/>
        </a:prstGeom>
        <a:solidFill>
          <a:srgbClr val="FFCC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rgbClr val="FF0000"/>
              </a:solidFill>
              <a:latin typeface="ＭＳ ゴシック" panose="020B0609070205080204" pitchFamily="49" charset="-128"/>
              <a:ea typeface="ＭＳ ゴシック" panose="020B0609070205080204" pitchFamily="49" charset="-128"/>
            </a:rPr>
            <a:t>前日</a:t>
          </a:r>
        </a:p>
      </xdr:txBody>
    </xdr:sp>
    <xdr:clientData/>
  </xdr:twoCellAnchor>
  <xdr:twoCellAnchor>
    <xdr:from>
      <xdr:col>3</xdr:col>
      <xdr:colOff>520376</xdr:colOff>
      <xdr:row>17</xdr:row>
      <xdr:rowOff>137642</xdr:rowOff>
    </xdr:from>
    <xdr:to>
      <xdr:col>4</xdr:col>
      <xdr:colOff>656533</xdr:colOff>
      <xdr:row>18</xdr:row>
      <xdr:rowOff>123449</xdr:rowOff>
    </xdr:to>
    <xdr:sp macro="" textlink="">
      <xdr:nvSpPr>
        <xdr:cNvPr id="32" name="正方形/長方形 31">
          <a:extLst>
            <a:ext uri="{FF2B5EF4-FFF2-40B4-BE49-F238E27FC236}">
              <a16:creationId xmlns:a16="http://schemas.microsoft.com/office/drawing/2014/main" id="{2B98834A-55EF-4B29-9BBC-C1629A8DE01B}"/>
            </a:ext>
          </a:extLst>
        </xdr:cNvPr>
        <xdr:cNvSpPr/>
      </xdr:nvSpPr>
      <xdr:spPr>
        <a:xfrm>
          <a:off x="2546124" y="4083630"/>
          <a:ext cx="811406" cy="217924"/>
        </a:xfrm>
        <a:prstGeom prst="rect">
          <a:avLst/>
        </a:prstGeom>
        <a:solidFill>
          <a:srgbClr val="FFCC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rgbClr val="FF0000"/>
              </a:solidFill>
              <a:latin typeface="ＭＳ ゴシック" panose="020B0609070205080204" pitchFamily="49" charset="-128"/>
              <a:ea typeface="ＭＳ ゴシック" panose="020B0609070205080204" pitchFamily="49" charset="-128"/>
            </a:rPr>
            <a:t>2</a:t>
          </a:r>
          <a:r>
            <a:rPr kumimoji="1" lang="ja-JP" altLang="en-US" sz="1200">
              <a:solidFill>
                <a:srgbClr val="FF0000"/>
              </a:solidFill>
              <a:latin typeface="ＭＳ ゴシック" panose="020B0609070205080204" pitchFamily="49" charset="-128"/>
              <a:ea typeface="ＭＳ ゴシック" panose="020B0609070205080204" pitchFamily="49" charset="-128"/>
            </a:rPr>
            <a:t>日前</a:t>
          </a:r>
        </a:p>
      </xdr:txBody>
    </xdr:sp>
    <xdr:clientData/>
  </xdr:twoCellAnchor>
  <xdr:twoCellAnchor>
    <xdr:from>
      <xdr:col>4</xdr:col>
      <xdr:colOff>139480</xdr:colOff>
      <xdr:row>5</xdr:row>
      <xdr:rowOff>159075</xdr:rowOff>
    </xdr:from>
    <xdr:to>
      <xdr:col>7</xdr:col>
      <xdr:colOff>259353</xdr:colOff>
      <xdr:row>5</xdr:row>
      <xdr:rowOff>159077</xdr:rowOff>
    </xdr:to>
    <xdr:cxnSp macro="">
      <xdr:nvCxnSpPr>
        <xdr:cNvPr id="33" name="直線矢印コネクタ 32">
          <a:extLst>
            <a:ext uri="{FF2B5EF4-FFF2-40B4-BE49-F238E27FC236}">
              <a16:creationId xmlns:a16="http://schemas.microsoft.com/office/drawing/2014/main" id="{83EB08FC-32EA-4543-AD31-1E14FA6B4FB6}"/>
            </a:ext>
          </a:extLst>
        </xdr:cNvPr>
        <xdr:cNvCxnSpPr>
          <a:stCxn id="3" idx="3"/>
          <a:endCxn id="4" idx="1"/>
        </xdr:cNvCxnSpPr>
      </xdr:nvCxnSpPr>
      <xdr:spPr>
        <a:xfrm>
          <a:off x="2840477" y="1319660"/>
          <a:ext cx="2145621" cy="2"/>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461209</xdr:colOff>
      <xdr:row>5</xdr:row>
      <xdr:rowOff>159077</xdr:rowOff>
    </xdr:from>
    <xdr:to>
      <xdr:col>10</xdr:col>
      <xdr:colOff>243666</xdr:colOff>
      <xdr:row>5</xdr:row>
      <xdr:rowOff>159079</xdr:rowOff>
    </xdr:to>
    <xdr:cxnSp macro="">
      <xdr:nvCxnSpPr>
        <xdr:cNvPr id="34" name="直線矢印コネクタ 33">
          <a:extLst>
            <a:ext uri="{FF2B5EF4-FFF2-40B4-BE49-F238E27FC236}">
              <a16:creationId xmlns:a16="http://schemas.microsoft.com/office/drawing/2014/main" id="{8F3EE829-029E-4A0F-BB67-7C0125775B17}"/>
            </a:ext>
          </a:extLst>
        </xdr:cNvPr>
        <xdr:cNvCxnSpPr>
          <a:cxnSpLocks/>
          <a:stCxn id="4" idx="3"/>
          <a:endCxn id="5" idx="1"/>
        </xdr:cNvCxnSpPr>
      </xdr:nvCxnSpPr>
      <xdr:spPr>
        <a:xfrm>
          <a:off x="6538452" y="1319662"/>
          <a:ext cx="457706" cy="2"/>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5340</xdr:colOff>
      <xdr:row>5</xdr:row>
      <xdr:rowOff>143005</xdr:rowOff>
    </xdr:from>
    <xdr:to>
      <xdr:col>13</xdr:col>
      <xdr:colOff>495709</xdr:colOff>
      <xdr:row>5</xdr:row>
      <xdr:rowOff>159079</xdr:rowOff>
    </xdr:to>
    <xdr:cxnSp macro="">
      <xdr:nvCxnSpPr>
        <xdr:cNvPr id="35" name="直線矢印コネクタ 34">
          <a:extLst>
            <a:ext uri="{FF2B5EF4-FFF2-40B4-BE49-F238E27FC236}">
              <a16:creationId xmlns:a16="http://schemas.microsoft.com/office/drawing/2014/main" id="{9E2FA6A0-1501-4E66-8279-D9CD0211B92E}"/>
            </a:ext>
          </a:extLst>
        </xdr:cNvPr>
        <xdr:cNvCxnSpPr>
          <a:cxnSpLocks/>
          <a:stCxn id="5" idx="3"/>
          <a:endCxn id="26" idx="1"/>
        </xdr:cNvCxnSpPr>
      </xdr:nvCxnSpPr>
      <xdr:spPr>
        <a:xfrm flipV="1">
          <a:off x="8783580" y="1303590"/>
          <a:ext cx="490369" cy="16074"/>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412831</xdr:colOff>
      <xdr:row>19</xdr:row>
      <xdr:rowOff>141225</xdr:rowOff>
    </xdr:from>
    <xdr:to>
      <xdr:col>4</xdr:col>
      <xdr:colOff>65234</xdr:colOff>
      <xdr:row>19</xdr:row>
      <xdr:rowOff>145266</xdr:rowOff>
    </xdr:to>
    <xdr:cxnSp macro="">
      <xdr:nvCxnSpPr>
        <xdr:cNvPr id="38" name="直線矢印コネクタ 37">
          <a:extLst>
            <a:ext uri="{FF2B5EF4-FFF2-40B4-BE49-F238E27FC236}">
              <a16:creationId xmlns:a16="http://schemas.microsoft.com/office/drawing/2014/main" id="{914EA2DD-4CDB-4D28-A091-FFA21CEACBDB}"/>
            </a:ext>
          </a:extLst>
        </xdr:cNvPr>
        <xdr:cNvCxnSpPr>
          <a:cxnSpLocks/>
          <a:stCxn id="11" idx="3"/>
          <a:endCxn id="12" idx="1"/>
        </xdr:cNvCxnSpPr>
      </xdr:nvCxnSpPr>
      <xdr:spPr>
        <a:xfrm flipV="1">
          <a:off x="2438579" y="4551447"/>
          <a:ext cx="327652" cy="4041"/>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89628</xdr:colOff>
      <xdr:row>19</xdr:row>
      <xdr:rowOff>141225</xdr:rowOff>
    </xdr:from>
    <xdr:to>
      <xdr:col>6</xdr:col>
      <xdr:colOff>417280</xdr:colOff>
      <xdr:row>19</xdr:row>
      <xdr:rowOff>141225</xdr:rowOff>
    </xdr:to>
    <xdr:cxnSp macro="">
      <xdr:nvCxnSpPr>
        <xdr:cNvPr id="39" name="直線矢印コネクタ 38">
          <a:extLst>
            <a:ext uri="{FF2B5EF4-FFF2-40B4-BE49-F238E27FC236}">
              <a16:creationId xmlns:a16="http://schemas.microsoft.com/office/drawing/2014/main" id="{C73185E5-DDA2-4F00-A2DC-6B8D92A6C9AB}"/>
            </a:ext>
          </a:extLst>
        </xdr:cNvPr>
        <xdr:cNvCxnSpPr>
          <a:cxnSpLocks/>
          <a:stCxn id="12" idx="3"/>
          <a:endCxn id="13" idx="1"/>
        </xdr:cNvCxnSpPr>
      </xdr:nvCxnSpPr>
      <xdr:spPr>
        <a:xfrm>
          <a:off x="4141123" y="4551447"/>
          <a:ext cx="327652" cy="0"/>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207604</xdr:colOff>
      <xdr:row>19</xdr:row>
      <xdr:rowOff>141225</xdr:rowOff>
    </xdr:from>
    <xdr:to>
      <xdr:col>11</xdr:col>
      <xdr:colOff>530377</xdr:colOff>
      <xdr:row>19</xdr:row>
      <xdr:rowOff>141225</xdr:rowOff>
    </xdr:to>
    <xdr:cxnSp macro="">
      <xdr:nvCxnSpPr>
        <xdr:cNvPr id="40" name="直線矢印コネクタ 39">
          <a:extLst>
            <a:ext uri="{FF2B5EF4-FFF2-40B4-BE49-F238E27FC236}">
              <a16:creationId xmlns:a16="http://schemas.microsoft.com/office/drawing/2014/main" id="{C2E5E61D-74CF-4CF2-AF21-C41CC024C228}"/>
            </a:ext>
          </a:extLst>
        </xdr:cNvPr>
        <xdr:cNvCxnSpPr>
          <a:cxnSpLocks/>
          <a:stCxn id="14" idx="3"/>
          <a:endCxn id="22" idx="1"/>
        </xdr:cNvCxnSpPr>
      </xdr:nvCxnSpPr>
      <xdr:spPr>
        <a:xfrm>
          <a:off x="7635346" y="4551447"/>
          <a:ext cx="322773" cy="0"/>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647529</xdr:colOff>
      <xdr:row>19</xdr:row>
      <xdr:rowOff>141225</xdr:rowOff>
    </xdr:from>
    <xdr:to>
      <xdr:col>14</xdr:col>
      <xdr:colOff>295053</xdr:colOff>
      <xdr:row>19</xdr:row>
      <xdr:rowOff>141225</xdr:rowOff>
    </xdr:to>
    <xdr:cxnSp macro="">
      <xdr:nvCxnSpPr>
        <xdr:cNvPr id="41" name="直線矢印コネクタ 40">
          <a:extLst>
            <a:ext uri="{FF2B5EF4-FFF2-40B4-BE49-F238E27FC236}">
              <a16:creationId xmlns:a16="http://schemas.microsoft.com/office/drawing/2014/main" id="{4A867C75-12D2-4956-8C45-2A27745C768B}"/>
            </a:ext>
          </a:extLst>
        </xdr:cNvPr>
        <xdr:cNvCxnSpPr>
          <a:cxnSpLocks/>
          <a:stCxn id="22" idx="3"/>
          <a:endCxn id="23" idx="1"/>
        </xdr:cNvCxnSpPr>
      </xdr:nvCxnSpPr>
      <xdr:spPr>
        <a:xfrm>
          <a:off x="9425769" y="4551447"/>
          <a:ext cx="322773" cy="0"/>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476963</xdr:colOff>
      <xdr:row>8</xdr:row>
      <xdr:rowOff>1591</xdr:rowOff>
    </xdr:from>
    <xdr:to>
      <xdr:col>2</xdr:col>
      <xdr:colOff>476963</xdr:colOff>
      <xdr:row>10</xdr:row>
      <xdr:rowOff>128583</xdr:rowOff>
    </xdr:to>
    <xdr:cxnSp macro="">
      <xdr:nvCxnSpPr>
        <xdr:cNvPr id="42" name="直線矢印コネクタ 41">
          <a:extLst>
            <a:ext uri="{FF2B5EF4-FFF2-40B4-BE49-F238E27FC236}">
              <a16:creationId xmlns:a16="http://schemas.microsoft.com/office/drawing/2014/main" id="{D3354179-A118-4187-9E94-4687578EE9F7}"/>
            </a:ext>
          </a:extLst>
        </xdr:cNvPr>
        <xdr:cNvCxnSpPr>
          <a:cxnSpLocks/>
        </xdr:cNvCxnSpPr>
      </xdr:nvCxnSpPr>
      <xdr:spPr>
        <a:xfrm>
          <a:off x="1827461" y="1858526"/>
          <a:ext cx="0" cy="591226"/>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139481</xdr:colOff>
      <xdr:row>6</xdr:row>
      <xdr:rowOff>190734</xdr:rowOff>
    </xdr:from>
    <xdr:to>
      <xdr:col>5</xdr:col>
      <xdr:colOff>460185</xdr:colOff>
      <xdr:row>10</xdr:row>
      <xdr:rowOff>88391</xdr:rowOff>
    </xdr:to>
    <xdr:cxnSp macro="">
      <xdr:nvCxnSpPr>
        <xdr:cNvPr id="43" name="コネクタ: カギ線 42">
          <a:extLst>
            <a:ext uri="{FF2B5EF4-FFF2-40B4-BE49-F238E27FC236}">
              <a16:creationId xmlns:a16="http://schemas.microsoft.com/office/drawing/2014/main" id="{FB47FB08-76E9-41B1-B2CE-85E46C53CE64}"/>
            </a:ext>
          </a:extLst>
        </xdr:cNvPr>
        <xdr:cNvCxnSpPr>
          <a:cxnSpLocks/>
          <a:stCxn id="20" idx="0"/>
        </xdr:cNvCxnSpPr>
      </xdr:nvCxnSpPr>
      <xdr:spPr>
        <a:xfrm rot="16200000" flipV="1">
          <a:off x="2925393" y="1498521"/>
          <a:ext cx="826124" cy="995953"/>
        </a:xfrm>
        <a:prstGeom prst="bentConnector2">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42874</xdr:colOff>
      <xdr:row>8</xdr:row>
      <xdr:rowOff>1591</xdr:rowOff>
    </xdr:from>
    <xdr:to>
      <xdr:col>8</xdr:col>
      <xdr:colOff>42874</xdr:colOff>
      <xdr:row>10</xdr:row>
      <xdr:rowOff>128583</xdr:rowOff>
    </xdr:to>
    <xdr:cxnSp macro="">
      <xdr:nvCxnSpPr>
        <xdr:cNvPr id="44" name="直線矢印コネクタ 43">
          <a:extLst>
            <a:ext uri="{FF2B5EF4-FFF2-40B4-BE49-F238E27FC236}">
              <a16:creationId xmlns:a16="http://schemas.microsoft.com/office/drawing/2014/main" id="{358E295E-A665-47F1-BEE6-4E8518A2E62C}"/>
            </a:ext>
          </a:extLst>
        </xdr:cNvPr>
        <xdr:cNvCxnSpPr>
          <a:cxnSpLocks/>
        </xdr:cNvCxnSpPr>
      </xdr:nvCxnSpPr>
      <xdr:spPr>
        <a:xfrm>
          <a:off x="5444868" y="1858526"/>
          <a:ext cx="0" cy="591226"/>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37515</xdr:colOff>
      <xdr:row>8</xdr:row>
      <xdr:rowOff>1591</xdr:rowOff>
    </xdr:from>
    <xdr:to>
      <xdr:col>9</xdr:col>
      <xdr:colOff>37515</xdr:colOff>
      <xdr:row>10</xdr:row>
      <xdr:rowOff>128583</xdr:rowOff>
    </xdr:to>
    <xdr:cxnSp macro="">
      <xdr:nvCxnSpPr>
        <xdr:cNvPr id="45" name="直線矢印コネクタ 44">
          <a:extLst>
            <a:ext uri="{FF2B5EF4-FFF2-40B4-BE49-F238E27FC236}">
              <a16:creationId xmlns:a16="http://schemas.microsoft.com/office/drawing/2014/main" id="{EE21E8BA-6EDC-4056-BC43-BFEF472C47F8}"/>
            </a:ext>
          </a:extLst>
        </xdr:cNvPr>
        <xdr:cNvCxnSpPr>
          <a:cxnSpLocks/>
        </xdr:cNvCxnSpPr>
      </xdr:nvCxnSpPr>
      <xdr:spPr>
        <a:xfrm>
          <a:off x="6114758" y="1858526"/>
          <a:ext cx="0" cy="591226"/>
        </a:xfrm>
        <a:prstGeom prst="straightConnector1">
          <a:avLst/>
        </a:prstGeom>
        <a:ln w="25400">
          <a:headEnd type="triangl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462127</xdr:colOff>
      <xdr:row>8</xdr:row>
      <xdr:rowOff>1591</xdr:rowOff>
    </xdr:from>
    <xdr:to>
      <xdr:col>11</xdr:col>
      <xdr:colOff>470279</xdr:colOff>
      <xdr:row>10</xdr:row>
      <xdr:rowOff>94054</xdr:rowOff>
    </xdr:to>
    <xdr:cxnSp macro="">
      <xdr:nvCxnSpPr>
        <xdr:cNvPr id="46" name="直線矢印コネクタ 45">
          <a:extLst>
            <a:ext uri="{FF2B5EF4-FFF2-40B4-BE49-F238E27FC236}">
              <a16:creationId xmlns:a16="http://schemas.microsoft.com/office/drawing/2014/main" id="{B7B8B296-BC78-4A00-8997-9903E64643D0}"/>
            </a:ext>
          </a:extLst>
        </xdr:cNvPr>
        <xdr:cNvCxnSpPr>
          <a:cxnSpLocks/>
          <a:stCxn id="5" idx="2"/>
          <a:endCxn id="10" idx="0"/>
        </xdr:cNvCxnSpPr>
      </xdr:nvCxnSpPr>
      <xdr:spPr>
        <a:xfrm>
          <a:off x="7889869" y="1858526"/>
          <a:ext cx="8152" cy="556697"/>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38922</xdr:colOff>
      <xdr:row>7</xdr:row>
      <xdr:rowOff>217634</xdr:rowOff>
    </xdr:from>
    <xdr:to>
      <xdr:col>15</xdr:col>
      <xdr:colOff>47074</xdr:colOff>
      <xdr:row>10</xdr:row>
      <xdr:rowOff>94054</xdr:rowOff>
    </xdr:to>
    <xdr:cxnSp macro="">
      <xdr:nvCxnSpPr>
        <xdr:cNvPr id="47" name="直線矢印コネクタ 46">
          <a:extLst>
            <a:ext uri="{FF2B5EF4-FFF2-40B4-BE49-F238E27FC236}">
              <a16:creationId xmlns:a16="http://schemas.microsoft.com/office/drawing/2014/main" id="{9120E735-AEC7-4D9F-AC37-63632F9C8E05}"/>
            </a:ext>
          </a:extLst>
        </xdr:cNvPr>
        <xdr:cNvCxnSpPr>
          <a:cxnSpLocks/>
          <a:stCxn id="26" idx="2"/>
          <a:endCxn id="27" idx="0"/>
        </xdr:cNvCxnSpPr>
      </xdr:nvCxnSpPr>
      <xdr:spPr>
        <a:xfrm>
          <a:off x="10167660" y="1842452"/>
          <a:ext cx="8152" cy="572771"/>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354256</xdr:colOff>
      <xdr:row>21</xdr:row>
      <xdr:rowOff>6257</xdr:rowOff>
    </xdr:from>
    <xdr:to>
      <xdr:col>2</xdr:col>
      <xdr:colOff>354256</xdr:colOff>
      <xdr:row>23</xdr:row>
      <xdr:rowOff>231668</xdr:rowOff>
    </xdr:to>
    <xdr:cxnSp macro="">
      <xdr:nvCxnSpPr>
        <xdr:cNvPr id="48" name="直線矢印コネクタ 47">
          <a:extLst>
            <a:ext uri="{FF2B5EF4-FFF2-40B4-BE49-F238E27FC236}">
              <a16:creationId xmlns:a16="http://schemas.microsoft.com/office/drawing/2014/main" id="{68C9FF94-05F0-4C81-A4AA-CEAB51B33893}"/>
            </a:ext>
          </a:extLst>
        </xdr:cNvPr>
        <xdr:cNvCxnSpPr>
          <a:cxnSpLocks/>
          <a:stCxn id="11" idx="2"/>
          <a:endCxn id="21" idx="0"/>
        </xdr:cNvCxnSpPr>
      </xdr:nvCxnSpPr>
      <xdr:spPr>
        <a:xfrm>
          <a:off x="1704754" y="4880712"/>
          <a:ext cx="0" cy="689645"/>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72494</xdr:colOff>
      <xdr:row>21</xdr:row>
      <xdr:rowOff>2215</xdr:rowOff>
    </xdr:from>
    <xdr:to>
      <xdr:col>5</xdr:col>
      <xdr:colOff>77431</xdr:colOff>
      <xdr:row>23</xdr:row>
      <xdr:rowOff>231663</xdr:rowOff>
    </xdr:to>
    <xdr:cxnSp macro="">
      <xdr:nvCxnSpPr>
        <xdr:cNvPr id="49" name="直線矢印コネクタ 48">
          <a:extLst>
            <a:ext uri="{FF2B5EF4-FFF2-40B4-BE49-F238E27FC236}">
              <a16:creationId xmlns:a16="http://schemas.microsoft.com/office/drawing/2014/main" id="{BDAFC250-9CCC-4168-9EA1-A1708431CA32}"/>
            </a:ext>
          </a:extLst>
        </xdr:cNvPr>
        <xdr:cNvCxnSpPr>
          <a:cxnSpLocks/>
          <a:stCxn id="12" idx="2"/>
          <a:endCxn id="15" idx="0"/>
        </xdr:cNvCxnSpPr>
      </xdr:nvCxnSpPr>
      <xdr:spPr>
        <a:xfrm flipH="1">
          <a:off x="3448740" y="4876670"/>
          <a:ext cx="4937" cy="693682"/>
        </a:xfrm>
        <a:prstGeom prst="straightConnector1">
          <a:avLst/>
        </a:prstGeom>
        <a:ln w="25400">
          <a:headEnd type="triangl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419602</xdr:colOff>
      <xdr:row>21</xdr:row>
      <xdr:rowOff>2215</xdr:rowOff>
    </xdr:from>
    <xdr:to>
      <xdr:col>7</xdr:col>
      <xdr:colOff>429476</xdr:colOff>
      <xdr:row>23</xdr:row>
      <xdr:rowOff>231664</xdr:rowOff>
    </xdr:to>
    <xdr:cxnSp macro="">
      <xdr:nvCxnSpPr>
        <xdr:cNvPr id="50" name="直線矢印コネクタ 49">
          <a:extLst>
            <a:ext uri="{FF2B5EF4-FFF2-40B4-BE49-F238E27FC236}">
              <a16:creationId xmlns:a16="http://schemas.microsoft.com/office/drawing/2014/main" id="{818B6BE6-A6A8-497F-B6A2-687C9E910B72}"/>
            </a:ext>
          </a:extLst>
        </xdr:cNvPr>
        <xdr:cNvCxnSpPr>
          <a:cxnSpLocks/>
          <a:stCxn id="13" idx="2"/>
          <a:endCxn id="16" idx="0"/>
        </xdr:cNvCxnSpPr>
      </xdr:nvCxnSpPr>
      <xdr:spPr>
        <a:xfrm flipH="1">
          <a:off x="5146347" y="4876670"/>
          <a:ext cx="9874" cy="693683"/>
        </a:xfrm>
        <a:prstGeom prst="straightConnector1">
          <a:avLst/>
        </a:prstGeom>
        <a:ln w="25400">
          <a:headEnd type="triangl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441673</xdr:colOff>
      <xdr:row>19</xdr:row>
      <xdr:rowOff>141225</xdr:rowOff>
    </xdr:from>
    <xdr:to>
      <xdr:col>9</xdr:col>
      <xdr:colOff>90453</xdr:colOff>
      <xdr:row>19</xdr:row>
      <xdr:rowOff>141225</xdr:rowOff>
    </xdr:to>
    <xdr:cxnSp macro="">
      <xdr:nvCxnSpPr>
        <xdr:cNvPr id="51" name="直線矢印コネクタ 50">
          <a:extLst>
            <a:ext uri="{FF2B5EF4-FFF2-40B4-BE49-F238E27FC236}">
              <a16:creationId xmlns:a16="http://schemas.microsoft.com/office/drawing/2014/main" id="{A876E92A-4784-4612-954E-8F2B9C1372F4}"/>
            </a:ext>
          </a:extLst>
        </xdr:cNvPr>
        <xdr:cNvCxnSpPr>
          <a:cxnSpLocks/>
          <a:stCxn id="13" idx="3"/>
          <a:endCxn id="14" idx="1"/>
        </xdr:cNvCxnSpPr>
      </xdr:nvCxnSpPr>
      <xdr:spPr>
        <a:xfrm>
          <a:off x="5843667" y="4551447"/>
          <a:ext cx="324029" cy="0"/>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149029</xdr:colOff>
      <xdr:row>21</xdr:row>
      <xdr:rowOff>2215</xdr:rowOff>
    </xdr:from>
    <xdr:to>
      <xdr:col>10</xdr:col>
      <xdr:colOff>149029</xdr:colOff>
      <xdr:row>23</xdr:row>
      <xdr:rowOff>231663</xdr:rowOff>
    </xdr:to>
    <xdr:cxnSp macro="">
      <xdr:nvCxnSpPr>
        <xdr:cNvPr id="52" name="直線矢印コネクタ 51">
          <a:extLst>
            <a:ext uri="{FF2B5EF4-FFF2-40B4-BE49-F238E27FC236}">
              <a16:creationId xmlns:a16="http://schemas.microsoft.com/office/drawing/2014/main" id="{894A1548-D562-45DE-B152-4132AA6E394F}"/>
            </a:ext>
          </a:extLst>
        </xdr:cNvPr>
        <xdr:cNvCxnSpPr>
          <a:cxnSpLocks/>
          <a:stCxn id="14" idx="2"/>
          <a:endCxn id="17" idx="0"/>
        </xdr:cNvCxnSpPr>
      </xdr:nvCxnSpPr>
      <xdr:spPr>
        <a:xfrm>
          <a:off x="6901521" y="4876670"/>
          <a:ext cx="0" cy="693682"/>
        </a:xfrm>
        <a:prstGeom prst="straightConnector1">
          <a:avLst/>
        </a:prstGeom>
        <a:ln w="25400">
          <a:headEnd type="triangl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353629</xdr:colOff>
      <xdr:row>21</xdr:row>
      <xdr:rowOff>2215</xdr:rowOff>
    </xdr:from>
    <xdr:to>
      <xdr:col>15</xdr:col>
      <xdr:colOff>356570</xdr:colOff>
      <xdr:row>23</xdr:row>
      <xdr:rowOff>231665</xdr:rowOff>
    </xdr:to>
    <xdr:cxnSp macro="">
      <xdr:nvCxnSpPr>
        <xdr:cNvPr id="53" name="直線矢印コネクタ 52">
          <a:extLst>
            <a:ext uri="{FF2B5EF4-FFF2-40B4-BE49-F238E27FC236}">
              <a16:creationId xmlns:a16="http://schemas.microsoft.com/office/drawing/2014/main" id="{68BDE216-9F7D-41A5-940E-91FB861680DE}"/>
            </a:ext>
          </a:extLst>
        </xdr:cNvPr>
        <xdr:cNvCxnSpPr>
          <a:cxnSpLocks/>
          <a:stCxn id="23" idx="2"/>
          <a:endCxn id="29" idx="0"/>
        </xdr:cNvCxnSpPr>
      </xdr:nvCxnSpPr>
      <xdr:spPr>
        <a:xfrm>
          <a:off x="10482367" y="4876670"/>
          <a:ext cx="2941" cy="693684"/>
        </a:xfrm>
        <a:prstGeom prst="straightConnector1">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532290</xdr:colOff>
      <xdr:row>23</xdr:row>
      <xdr:rowOff>231665</xdr:rowOff>
    </xdr:from>
    <xdr:to>
      <xdr:col>13</xdr:col>
      <xdr:colOff>649442</xdr:colOff>
      <xdr:row>26</xdr:row>
      <xdr:rowOff>185761</xdr:rowOff>
    </xdr:to>
    <xdr:sp macro="" textlink="">
      <xdr:nvSpPr>
        <xdr:cNvPr id="54" name="四角形: 角を丸くする 53">
          <a:extLst>
            <a:ext uri="{FF2B5EF4-FFF2-40B4-BE49-F238E27FC236}">
              <a16:creationId xmlns:a16="http://schemas.microsoft.com/office/drawing/2014/main" id="{89D92916-4004-4F67-886F-23EEAB1E699F}"/>
            </a:ext>
          </a:extLst>
        </xdr:cNvPr>
        <xdr:cNvSpPr/>
      </xdr:nvSpPr>
      <xdr:spPr>
        <a:xfrm>
          <a:off x="7960032" y="5570354"/>
          <a:ext cx="1467650" cy="650447"/>
        </a:xfrm>
        <a:prstGeom prst="round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費用ご請求</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588953</xdr:colOff>
      <xdr:row>21</xdr:row>
      <xdr:rowOff>2215</xdr:rowOff>
    </xdr:from>
    <xdr:to>
      <xdr:col>12</xdr:col>
      <xdr:colOff>590866</xdr:colOff>
      <xdr:row>23</xdr:row>
      <xdr:rowOff>231665</xdr:rowOff>
    </xdr:to>
    <xdr:cxnSp macro="">
      <xdr:nvCxnSpPr>
        <xdr:cNvPr id="55" name="直線矢印コネクタ 54">
          <a:extLst>
            <a:ext uri="{FF2B5EF4-FFF2-40B4-BE49-F238E27FC236}">
              <a16:creationId xmlns:a16="http://schemas.microsoft.com/office/drawing/2014/main" id="{31B96D98-7220-4DD0-8E94-112BA98E5002}"/>
            </a:ext>
          </a:extLst>
        </xdr:cNvPr>
        <xdr:cNvCxnSpPr>
          <a:cxnSpLocks/>
          <a:stCxn id="22" idx="2"/>
          <a:endCxn id="54" idx="0"/>
        </xdr:cNvCxnSpPr>
      </xdr:nvCxnSpPr>
      <xdr:spPr>
        <a:xfrm>
          <a:off x="8691944" y="4876670"/>
          <a:ext cx="1913" cy="693684"/>
        </a:xfrm>
        <a:prstGeom prst="straightConnector1">
          <a:avLst/>
        </a:prstGeom>
        <a:ln w="25400">
          <a:headEnd type="triangl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295680</xdr:colOff>
      <xdr:row>5</xdr:row>
      <xdr:rowOff>143005</xdr:rowOff>
    </xdr:from>
    <xdr:to>
      <xdr:col>16</xdr:col>
      <xdr:colOff>257383</xdr:colOff>
      <xdr:row>19</xdr:row>
      <xdr:rowOff>144764</xdr:rowOff>
    </xdr:to>
    <xdr:cxnSp macro="">
      <xdr:nvCxnSpPr>
        <xdr:cNvPr id="57" name="コネクタ: カギ線 56">
          <a:extLst>
            <a:ext uri="{FF2B5EF4-FFF2-40B4-BE49-F238E27FC236}">
              <a16:creationId xmlns:a16="http://schemas.microsoft.com/office/drawing/2014/main" id="{A68EF514-435E-4BDA-A505-57A0FFECC760}"/>
            </a:ext>
          </a:extLst>
        </xdr:cNvPr>
        <xdr:cNvCxnSpPr>
          <a:stCxn id="26" idx="3"/>
          <a:endCxn id="11" idx="1"/>
        </xdr:cNvCxnSpPr>
      </xdr:nvCxnSpPr>
      <xdr:spPr>
        <a:xfrm flipH="1">
          <a:off x="968920" y="1298565"/>
          <a:ext cx="10060296" cy="3237329"/>
        </a:xfrm>
        <a:prstGeom prst="bentConnector5">
          <a:avLst>
            <a:gd name="adj1" fmla="val -3071"/>
            <a:gd name="adj2" fmla="val 68501"/>
            <a:gd name="adj3" fmla="val 107266"/>
          </a:avLst>
        </a:prstGeom>
        <a:ln w="254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211540</xdr:colOff>
      <xdr:row>28</xdr:row>
      <xdr:rowOff>436728</xdr:rowOff>
    </xdr:from>
    <xdr:to>
      <xdr:col>24</xdr:col>
      <xdr:colOff>300251</xdr:colOff>
      <xdr:row>29</xdr:row>
      <xdr:rowOff>129654</xdr:rowOff>
    </xdr:to>
    <xdr:sp macro="" textlink="">
      <xdr:nvSpPr>
        <xdr:cNvPr id="1025" name="オートシェイプ 1">
          <a:extLst>
            <a:ext uri="{FF2B5EF4-FFF2-40B4-BE49-F238E27FC236}">
              <a16:creationId xmlns:a16="http://schemas.microsoft.com/office/drawing/2014/main" id="{30CE67AD-7840-4485-AA37-E04CCD4DF994}"/>
            </a:ext>
          </a:extLst>
        </xdr:cNvPr>
        <xdr:cNvSpPr>
          <a:spLocks/>
        </xdr:cNvSpPr>
      </xdr:nvSpPr>
      <xdr:spPr bwMode="auto">
        <a:xfrm flipH="1">
          <a:off x="7403910" y="13006316"/>
          <a:ext cx="88711" cy="511791"/>
        </a:xfrm>
        <a:prstGeom prst="leftBracket">
          <a:avLst>
            <a:gd name="adj" fmla="val 130662"/>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0</xdr:col>
      <xdr:colOff>0</xdr:colOff>
      <xdr:row>91</xdr:row>
      <xdr:rowOff>0</xdr:rowOff>
    </xdr:from>
    <xdr:to>
      <xdr:col>9</xdr:col>
      <xdr:colOff>1098643</xdr:colOff>
      <xdr:row>104</xdr:row>
      <xdr:rowOff>112312</xdr:rowOff>
    </xdr:to>
    <xdr:pic>
      <xdr:nvPicPr>
        <xdr:cNvPr id="5" name="図 4">
          <a:extLst>
            <a:ext uri="{FF2B5EF4-FFF2-40B4-BE49-F238E27FC236}">
              <a16:creationId xmlns:a16="http://schemas.microsoft.com/office/drawing/2014/main" id="{900EE277-55A4-4C9A-8F67-EAA5269CA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612531"/>
          <a:ext cx="6776112" cy="419299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1209968</xdr:colOff>
      <xdr:row>28</xdr:row>
      <xdr:rowOff>17322</xdr:rowOff>
    </xdr:from>
    <xdr:ext cx="2954656" cy="1120253"/>
    <xdr:sp macro="" textlink="">
      <xdr:nvSpPr>
        <xdr:cNvPr id="2" name="正方形/長方形 1">
          <a:extLst>
            <a:ext uri="{FF2B5EF4-FFF2-40B4-BE49-F238E27FC236}">
              <a16:creationId xmlns:a16="http://schemas.microsoft.com/office/drawing/2014/main" id="{C79F8E1A-BE43-43FD-A4C8-C82588EEA658}"/>
            </a:ext>
          </a:extLst>
        </xdr:cNvPr>
        <xdr:cNvSpPr/>
      </xdr:nvSpPr>
      <xdr:spPr>
        <a:xfrm>
          <a:off x="1209968" y="13094239"/>
          <a:ext cx="2954656" cy="1120253"/>
        </a:xfrm>
        <a:prstGeom prst="rect">
          <a:avLst/>
        </a:prstGeom>
        <a:noFill/>
      </xdr:spPr>
      <xdr:txBody>
        <a:bodyPr wrap="none" lIns="91440" tIns="45720" rIns="91440" bIns="45720">
          <a:noAutofit/>
        </a:bodyPr>
        <a:lstStyle/>
        <a:p>
          <a:pPr algn="ctr"/>
          <a:r>
            <a:rPr lang="ja-JP" altLang="en-US" sz="5400" b="0" cap="none" spc="0">
              <a:ln w="57150"/>
              <a:solidFill>
                <a:srgbClr val="FF0000"/>
              </a:solidFill>
              <a:effectLst>
                <a:outerShdw blurRad="38100" dist="25400" dir="5400000" algn="ctr" rotWithShape="0">
                  <a:srgbClr val="6E747A">
                    <a:alpha val="43000"/>
                  </a:srgbClr>
                </a:outerShdw>
              </a:effectLst>
            </a:rPr>
            <a:t>サンプル</a:t>
          </a:r>
        </a:p>
      </xdr:txBody>
    </xdr:sp>
    <xdr:clientData/>
  </xdr:oneCellAnchor>
  <xdr:oneCellAnchor>
    <xdr:from>
      <xdr:col>1</xdr:col>
      <xdr:colOff>89541</xdr:colOff>
      <xdr:row>39</xdr:row>
      <xdr:rowOff>7349</xdr:rowOff>
    </xdr:from>
    <xdr:ext cx="2954656" cy="1120253"/>
    <xdr:sp macro="" textlink="">
      <xdr:nvSpPr>
        <xdr:cNvPr id="3" name="正方形/長方形 2">
          <a:extLst>
            <a:ext uri="{FF2B5EF4-FFF2-40B4-BE49-F238E27FC236}">
              <a16:creationId xmlns:a16="http://schemas.microsoft.com/office/drawing/2014/main" id="{59165E66-E891-4189-BEBB-DED27303284E}"/>
            </a:ext>
          </a:extLst>
        </xdr:cNvPr>
        <xdr:cNvSpPr/>
      </xdr:nvSpPr>
      <xdr:spPr>
        <a:xfrm>
          <a:off x="1349334" y="18477757"/>
          <a:ext cx="2954656" cy="1120253"/>
        </a:xfrm>
        <a:prstGeom prst="rect">
          <a:avLst/>
        </a:prstGeom>
        <a:noFill/>
      </xdr:spPr>
      <xdr:txBody>
        <a:bodyPr wrap="none" lIns="91440" tIns="45720" rIns="91440" bIns="45720">
          <a:noAutofit/>
        </a:bodyPr>
        <a:lstStyle/>
        <a:p>
          <a:pPr algn="ctr"/>
          <a:r>
            <a:rPr lang="ja-JP" altLang="en-US" sz="5400" b="0" cap="none" spc="0">
              <a:ln w="57150"/>
              <a:solidFill>
                <a:srgbClr val="FF0000"/>
              </a:solidFill>
              <a:effectLst>
                <a:outerShdw blurRad="38100" dist="25400" dir="5400000" algn="ctr" rotWithShape="0">
                  <a:srgbClr val="6E747A">
                    <a:alpha val="43000"/>
                  </a:srgbClr>
                </a:outerShdw>
              </a:effectLst>
            </a:rPr>
            <a:t>サンプル</a:t>
          </a:r>
        </a:p>
      </xdr:txBody>
    </xdr:sp>
    <xdr:clientData/>
  </xdr:oneCellAnchor>
  <xdr:twoCellAnchor editAs="oneCell">
    <xdr:from>
      <xdr:col>3</xdr:col>
      <xdr:colOff>825691</xdr:colOff>
      <xdr:row>38</xdr:row>
      <xdr:rowOff>504968</xdr:rowOff>
    </xdr:from>
    <xdr:to>
      <xdr:col>4</xdr:col>
      <xdr:colOff>771099</xdr:colOff>
      <xdr:row>38</xdr:row>
      <xdr:rowOff>1119118</xdr:rowOff>
    </xdr:to>
    <xdr:pic>
      <xdr:nvPicPr>
        <xdr:cNvPr id="4" name="図 3" descr="C:\Users\wata.INSIDE\AppData\Local\Microsoft\Windows\INetCache\Content.Word\20748377_1468235086592625_4973832448902952901_o.jpg">
          <a:extLst>
            <a:ext uri="{FF2B5EF4-FFF2-40B4-BE49-F238E27FC236}">
              <a16:creationId xmlns:a16="http://schemas.microsoft.com/office/drawing/2014/main" id="{D51D8B92-C283-4B11-9932-0C10E91F30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7004" y="18506365"/>
          <a:ext cx="941695" cy="6141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83820</xdr:colOff>
      <xdr:row>39</xdr:row>
      <xdr:rowOff>68580</xdr:rowOff>
    </xdr:from>
    <xdr:to>
      <xdr:col>2</xdr:col>
      <xdr:colOff>2545932</xdr:colOff>
      <xdr:row>61</xdr:row>
      <xdr:rowOff>129540</xdr:rowOff>
    </xdr:to>
    <xdr:pic>
      <xdr:nvPicPr>
        <xdr:cNvPr id="3" name="図 2">
          <a:extLst>
            <a:ext uri="{FF2B5EF4-FFF2-40B4-BE49-F238E27FC236}">
              <a16:creationId xmlns:a16="http://schemas.microsoft.com/office/drawing/2014/main" id="{5C807ED4-E1F4-4D03-8DC1-9EFDB58AD3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 y="10241280"/>
          <a:ext cx="6691212" cy="37490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1026122</xdr:colOff>
      <xdr:row>0</xdr:row>
      <xdr:rowOff>49815</xdr:rowOff>
    </xdr:from>
    <xdr:to>
      <xdr:col>2</xdr:col>
      <xdr:colOff>731520</xdr:colOff>
      <xdr:row>0</xdr:row>
      <xdr:rowOff>513839</xdr:rowOff>
    </xdr:to>
    <xdr:sp macro="" textlink="">
      <xdr:nvSpPr>
        <xdr:cNvPr id="2" name="吹き出し: 左矢印 1">
          <a:extLst>
            <a:ext uri="{FF2B5EF4-FFF2-40B4-BE49-F238E27FC236}">
              <a16:creationId xmlns:a16="http://schemas.microsoft.com/office/drawing/2014/main" id="{9EC9FAF7-6BD0-4CA5-A9FA-3C74B0D97791}"/>
            </a:ext>
          </a:extLst>
        </xdr:cNvPr>
        <xdr:cNvSpPr/>
      </xdr:nvSpPr>
      <xdr:spPr>
        <a:xfrm>
          <a:off x="2070062" y="49815"/>
          <a:ext cx="962698" cy="464024"/>
        </a:xfrm>
        <a:prstGeom prst="leftArrowCallou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選択</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1031202</xdr:colOff>
      <xdr:row>0</xdr:row>
      <xdr:rowOff>19335</xdr:rowOff>
    </xdr:from>
    <xdr:to>
      <xdr:col>2</xdr:col>
      <xdr:colOff>777240</xdr:colOff>
      <xdr:row>0</xdr:row>
      <xdr:rowOff>483359</xdr:rowOff>
    </xdr:to>
    <xdr:sp macro="" textlink="">
      <xdr:nvSpPr>
        <xdr:cNvPr id="2" name="吹き出し: 左矢印 1">
          <a:extLst>
            <a:ext uri="{FF2B5EF4-FFF2-40B4-BE49-F238E27FC236}">
              <a16:creationId xmlns:a16="http://schemas.microsoft.com/office/drawing/2014/main" id="{49CEC19D-3343-4021-8DE5-0D9B29EEA6B5}"/>
            </a:ext>
          </a:extLst>
        </xdr:cNvPr>
        <xdr:cNvSpPr/>
      </xdr:nvSpPr>
      <xdr:spPr>
        <a:xfrm>
          <a:off x="2075142" y="19335"/>
          <a:ext cx="1003338" cy="464024"/>
        </a:xfrm>
        <a:prstGeom prst="leftArrowCallou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選択</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1023582</xdr:colOff>
      <xdr:row>0</xdr:row>
      <xdr:rowOff>34575</xdr:rowOff>
    </xdr:from>
    <xdr:to>
      <xdr:col>2</xdr:col>
      <xdr:colOff>518616</xdr:colOff>
      <xdr:row>0</xdr:row>
      <xdr:rowOff>498599</xdr:rowOff>
    </xdr:to>
    <xdr:sp macro="" textlink="">
      <xdr:nvSpPr>
        <xdr:cNvPr id="2" name="吹き出し: 左矢印 1">
          <a:extLst>
            <a:ext uri="{FF2B5EF4-FFF2-40B4-BE49-F238E27FC236}">
              <a16:creationId xmlns:a16="http://schemas.microsoft.com/office/drawing/2014/main" id="{2333C302-B728-4BF2-86B0-497B5AC16855}"/>
            </a:ext>
          </a:extLst>
        </xdr:cNvPr>
        <xdr:cNvSpPr/>
      </xdr:nvSpPr>
      <xdr:spPr>
        <a:xfrm>
          <a:off x="2067522" y="34575"/>
          <a:ext cx="752334" cy="464024"/>
        </a:xfrm>
        <a:prstGeom prst="leftArrowCallou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hyperlink" Target="https://www.komataisen.com/%E3%82%B3%E3%83%9E%E5%A4%A7%E6%88%A6%E3%81%AE%E9%96%8B%E5%82%AC%E3%82%92%E6%A4%9C%E8%A8%8E%E4%B8%AD%E3%81%AE%E6%96%B9%E3%81%B8/"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E3E1A-F424-4C3B-8A6C-C3CE2561DCD5}">
  <dimension ref="A1"/>
  <sheetViews>
    <sheetView topLeftCell="A5" zoomScale="70" zoomScaleNormal="70" workbookViewId="0">
      <selection activeCell="E33" sqref="E33"/>
    </sheetView>
  </sheetViews>
  <sheetFormatPr defaultRowHeight="18.3" x14ac:dyDescent="0.5"/>
  <sheetData/>
  <phoneticPr fontId="1"/>
  <pageMargins left="0.7" right="0.7" top="0.75" bottom="0.75" header="0.3" footer="0.3"/>
  <pageSetup paperSize="9" scale="7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F50"/>
  <sheetViews>
    <sheetView topLeftCell="A25" workbookViewId="0">
      <selection activeCell="A35" sqref="A35:E35"/>
    </sheetView>
  </sheetViews>
  <sheetFormatPr defaultColWidth="8.1796875" defaultRowHeight="18.3" x14ac:dyDescent="0.5"/>
  <cols>
    <col min="1" max="1" width="13.7265625" style="1" customWidth="1"/>
    <col min="2" max="2" width="16.453125" style="1" customWidth="1"/>
    <col min="3" max="4" width="23.1796875" style="1" customWidth="1"/>
    <col min="5" max="5" width="8.7265625" style="1" bestFit="1" customWidth="1"/>
    <col min="6" max="6" width="46.1796875" style="1" customWidth="1"/>
    <col min="7" max="16384" width="8.1796875" style="1"/>
  </cols>
  <sheetData>
    <row r="1" spans="1:6" ht="63" customHeight="1" thickBot="1" x14ac:dyDescent="0.55000000000000004">
      <c r="A1" s="367" t="s">
        <v>110</v>
      </c>
      <c r="B1" s="368"/>
      <c r="C1" s="368"/>
      <c r="D1" s="368"/>
      <c r="E1" s="368"/>
    </row>
    <row r="2" spans="1:6" ht="30.05" customHeight="1" thickBot="1" x14ac:dyDescent="0.55000000000000004">
      <c r="A2" s="15" t="s">
        <v>72</v>
      </c>
      <c r="B2" s="16" t="s">
        <v>73</v>
      </c>
      <c r="C2" s="17" t="s">
        <v>74</v>
      </c>
      <c r="D2" s="17" t="s">
        <v>75</v>
      </c>
      <c r="E2" s="18" t="s">
        <v>98</v>
      </c>
      <c r="F2" s="19" t="s">
        <v>76</v>
      </c>
    </row>
    <row r="3" spans="1:6" ht="30.05" customHeight="1" thickTop="1" x14ac:dyDescent="0.5">
      <c r="A3" s="12" t="s">
        <v>77</v>
      </c>
      <c r="B3" s="13"/>
      <c r="C3" s="13"/>
      <c r="D3" s="13"/>
      <c r="E3" s="14">
        <v>8</v>
      </c>
      <c r="F3" s="21" t="s">
        <v>78</v>
      </c>
    </row>
    <row r="4" spans="1:6" ht="30.05" customHeight="1" x14ac:dyDescent="0.5">
      <c r="A4" s="8" t="s">
        <v>79</v>
      </c>
      <c r="B4" s="3"/>
      <c r="C4" s="3"/>
      <c r="D4" s="3"/>
      <c r="E4" s="2">
        <v>7</v>
      </c>
      <c r="F4" s="22" t="s">
        <v>80</v>
      </c>
    </row>
    <row r="5" spans="1:6" ht="30.05" customHeight="1" x14ac:dyDescent="0.5">
      <c r="A5" s="8" t="s">
        <v>81</v>
      </c>
      <c r="B5" s="3"/>
      <c r="C5" s="3"/>
      <c r="D5" s="3"/>
      <c r="E5" s="2">
        <v>6</v>
      </c>
      <c r="F5" s="363" t="s">
        <v>102</v>
      </c>
    </row>
    <row r="6" spans="1:6" ht="30.05" customHeight="1" x14ac:dyDescent="0.5">
      <c r="A6" s="8" t="s">
        <v>82</v>
      </c>
      <c r="B6" s="3"/>
      <c r="C6" s="3"/>
      <c r="D6" s="3"/>
      <c r="E6" s="2">
        <v>5</v>
      </c>
      <c r="F6" s="364"/>
    </row>
    <row r="7" spans="1:6" ht="30.05" customHeight="1" x14ac:dyDescent="0.5">
      <c r="A7" s="8" t="s">
        <v>104</v>
      </c>
      <c r="B7" s="3"/>
      <c r="C7" s="3"/>
      <c r="D7" s="3"/>
      <c r="E7" s="2">
        <v>3</v>
      </c>
      <c r="F7" s="364" t="s">
        <v>100</v>
      </c>
    </row>
    <row r="8" spans="1:6" ht="30.05" customHeight="1" x14ac:dyDescent="0.5">
      <c r="A8" s="8" t="s">
        <v>104</v>
      </c>
      <c r="B8" s="3"/>
      <c r="C8" s="3"/>
      <c r="D8" s="3"/>
      <c r="E8" s="2">
        <v>3</v>
      </c>
      <c r="F8" s="365"/>
    </row>
    <row r="9" spans="1:6" ht="30.05" customHeight="1" x14ac:dyDescent="0.5">
      <c r="A9" s="8" t="s">
        <v>104</v>
      </c>
      <c r="B9" s="3"/>
      <c r="C9" s="3"/>
      <c r="D9" s="3"/>
      <c r="E9" s="2">
        <v>3</v>
      </c>
      <c r="F9" s="365"/>
    </row>
    <row r="10" spans="1:6" ht="30.05" customHeight="1" x14ac:dyDescent="0.5">
      <c r="A10" s="8" t="s">
        <v>104</v>
      </c>
      <c r="B10" s="3"/>
      <c r="C10" s="3"/>
      <c r="D10" s="3"/>
      <c r="E10" s="2">
        <v>3</v>
      </c>
      <c r="F10" s="365"/>
    </row>
    <row r="11" spans="1:6" ht="30.05" customHeight="1" x14ac:dyDescent="0.5">
      <c r="A11" s="8" t="s">
        <v>103</v>
      </c>
      <c r="B11" s="3"/>
      <c r="C11" s="3"/>
      <c r="D11" s="3"/>
      <c r="E11" s="2">
        <v>2</v>
      </c>
      <c r="F11" s="364" t="s">
        <v>101</v>
      </c>
    </row>
    <row r="12" spans="1:6" ht="30.05" customHeight="1" x14ac:dyDescent="0.5">
      <c r="A12" s="8" t="s">
        <v>103</v>
      </c>
      <c r="B12" s="3"/>
      <c r="C12" s="3"/>
      <c r="D12" s="3"/>
      <c r="E12" s="2">
        <v>2</v>
      </c>
      <c r="F12" s="365"/>
    </row>
    <row r="13" spans="1:6" ht="30.05" customHeight="1" x14ac:dyDescent="0.5">
      <c r="A13" s="8" t="s">
        <v>103</v>
      </c>
      <c r="B13" s="3"/>
      <c r="C13" s="3"/>
      <c r="D13" s="3"/>
      <c r="E13" s="2">
        <v>2</v>
      </c>
      <c r="F13" s="365"/>
    </row>
    <row r="14" spans="1:6" ht="30.05" customHeight="1" x14ac:dyDescent="0.5">
      <c r="A14" s="8" t="s">
        <v>103</v>
      </c>
      <c r="B14" s="3"/>
      <c r="C14" s="3"/>
      <c r="D14" s="3"/>
      <c r="E14" s="2">
        <v>2</v>
      </c>
      <c r="F14" s="365"/>
    </row>
    <row r="15" spans="1:6" ht="30.05" customHeight="1" x14ac:dyDescent="0.5">
      <c r="A15" s="8" t="s">
        <v>103</v>
      </c>
      <c r="B15" s="3"/>
      <c r="C15" s="3"/>
      <c r="D15" s="3"/>
      <c r="E15" s="2">
        <v>2</v>
      </c>
      <c r="F15" s="365"/>
    </row>
    <row r="16" spans="1:6" ht="30.05" customHeight="1" x14ac:dyDescent="0.5">
      <c r="A16" s="8" t="s">
        <v>103</v>
      </c>
      <c r="B16" s="3"/>
      <c r="C16" s="3"/>
      <c r="D16" s="3"/>
      <c r="E16" s="2">
        <v>2</v>
      </c>
      <c r="F16" s="365"/>
    </row>
    <row r="17" spans="1:6" ht="30.05" customHeight="1" x14ac:dyDescent="0.5">
      <c r="A17" s="8" t="s">
        <v>103</v>
      </c>
      <c r="B17" s="3"/>
      <c r="C17" s="3"/>
      <c r="D17" s="3"/>
      <c r="E17" s="2">
        <v>2</v>
      </c>
      <c r="F17" s="365"/>
    </row>
    <row r="18" spans="1:6" ht="30.05" customHeight="1" x14ac:dyDescent="0.5">
      <c r="A18" s="8" t="s">
        <v>103</v>
      </c>
      <c r="B18" s="3"/>
      <c r="C18" s="3"/>
      <c r="D18" s="3"/>
      <c r="E18" s="2">
        <v>2</v>
      </c>
      <c r="F18" s="365"/>
    </row>
    <row r="19" spans="1:6" ht="30.05" customHeight="1" x14ac:dyDescent="0.5">
      <c r="A19" s="8" t="s">
        <v>85</v>
      </c>
      <c r="B19" s="3"/>
      <c r="C19" s="3"/>
      <c r="D19" s="3"/>
      <c r="E19" s="2">
        <v>1</v>
      </c>
      <c r="F19" s="365" t="s">
        <v>93</v>
      </c>
    </row>
    <row r="20" spans="1:6" ht="30.05" customHeight="1" x14ac:dyDescent="0.5">
      <c r="A20" s="8" t="s">
        <v>85</v>
      </c>
      <c r="B20" s="3"/>
      <c r="C20" s="3"/>
      <c r="D20" s="3"/>
      <c r="E20" s="2">
        <v>1</v>
      </c>
      <c r="F20" s="365"/>
    </row>
    <row r="21" spans="1:6" ht="30.05" customHeight="1" x14ac:dyDescent="0.5">
      <c r="A21" s="8" t="s">
        <v>85</v>
      </c>
      <c r="B21" s="3"/>
      <c r="C21" s="3"/>
      <c r="D21" s="3"/>
      <c r="E21" s="2">
        <v>1</v>
      </c>
      <c r="F21" s="365"/>
    </row>
    <row r="22" spans="1:6" ht="30.05" customHeight="1" x14ac:dyDescent="0.5">
      <c r="A22" s="8" t="s">
        <v>85</v>
      </c>
      <c r="B22" s="3"/>
      <c r="C22" s="3"/>
      <c r="D22" s="3"/>
      <c r="E22" s="2">
        <v>1</v>
      </c>
      <c r="F22" s="365"/>
    </row>
    <row r="23" spans="1:6" ht="30.05" customHeight="1" x14ac:dyDescent="0.5">
      <c r="A23" s="8" t="s">
        <v>85</v>
      </c>
      <c r="B23" s="3"/>
      <c r="C23" s="3"/>
      <c r="D23" s="3"/>
      <c r="E23" s="2">
        <v>1</v>
      </c>
      <c r="F23" s="365"/>
    </row>
    <row r="24" spans="1:6" ht="30.05" customHeight="1" x14ac:dyDescent="0.5">
      <c r="A24" s="8" t="s">
        <v>85</v>
      </c>
      <c r="B24" s="3"/>
      <c r="C24" s="3"/>
      <c r="D24" s="3"/>
      <c r="E24" s="2">
        <v>1</v>
      </c>
      <c r="F24" s="365"/>
    </row>
    <row r="25" spans="1:6" ht="30.05" customHeight="1" x14ac:dyDescent="0.5">
      <c r="A25" s="8" t="s">
        <v>85</v>
      </c>
      <c r="B25" s="3"/>
      <c r="C25" s="3"/>
      <c r="D25" s="3"/>
      <c r="E25" s="2">
        <v>1</v>
      </c>
      <c r="F25" s="365"/>
    </row>
    <row r="26" spans="1:6" ht="30.05" customHeight="1" x14ac:dyDescent="0.5">
      <c r="A26" s="8" t="s">
        <v>85</v>
      </c>
      <c r="B26" s="3"/>
      <c r="C26" s="3"/>
      <c r="D26" s="3"/>
      <c r="E26" s="2">
        <v>1</v>
      </c>
      <c r="F26" s="365"/>
    </row>
    <row r="27" spans="1:6" ht="30.05" customHeight="1" x14ac:dyDescent="0.5">
      <c r="A27" s="8" t="s">
        <v>85</v>
      </c>
      <c r="B27" s="3"/>
      <c r="C27" s="3"/>
      <c r="D27" s="3"/>
      <c r="E27" s="2">
        <v>1</v>
      </c>
      <c r="F27" s="365"/>
    </row>
    <row r="28" spans="1:6" ht="30.05" customHeight="1" x14ac:dyDescent="0.5">
      <c r="A28" s="8" t="s">
        <v>85</v>
      </c>
      <c r="B28" s="3"/>
      <c r="C28" s="3"/>
      <c r="D28" s="3"/>
      <c r="E28" s="2">
        <v>1</v>
      </c>
      <c r="F28" s="365"/>
    </row>
    <row r="29" spans="1:6" ht="30.05" customHeight="1" x14ac:dyDescent="0.5">
      <c r="A29" s="8" t="s">
        <v>85</v>
      </c>
      <c r="B29" s="3"/>
      <c r="C29" s="3"/>
      <c r="D29" s="3"/>
      <c r="E29" s="2">
        <v>1</v>
      </c>
      <c r="F29" s="365"/>
    </row>
    <row r="30" spans="1:6" ht="30.05" customHeight="1" x14ac:dyDescent="0.5">
      <c r="A30" s="8" t="s">
        <v>85</v>
      </c>
      <c r="B30" s="3"/>
      <c r="C30" s="3"/>
      <c r="D30" s="3"/>
      <c r="E30" s="2">
        <v>1</v>
      </c>
      <c r="F30" s="365"/>
    </row>
    <row r="31" spans="1:6" ht="30.05" customHeight="1" x14ac:dyDescent="0.5">
      <c r="A31" s="8" t="s">
        <v>85</v>
      </c>
      <c r="B31" s="3"/>
      <c r="C31" s="3"/>
      <c r="D31" s="3"/>
      <c r="E31" s="2">
        <v>1</v>
      </c>
      <c r="F31" s="365"/>
    </row>
    <row r="32" spans="1:6" ht="30.05" customHeight="1" x14ac:dyDescent="0.5">
      <c r="A32" s="8" t="s">
        <v>85</v>
      </c>
      <c r="B32" s="3"/>
      <c r="C32" s="3"/>
      <c r="D32" s="3"/>
      <c r="E32" s="2">
        <v>1</v>
      </c>
      <c r="F32" s="365"/>
    </row>
    <row r="33" spans="1:6" ht="30.05" customHeight="1" x14ac:dyDescent="0.5">
      <c r="A33" s="8" t="s">
        <v>85</v>
      </c>
      <c r="B33" s="3"/>
      <c r="C33" s="3"/>
      <c r="D33" s="3"/>
      <c r="E33" s="2">
        <v>1</v>
      </c>
      <c r="F33" s="365"/>
    </row>
    <row r="34" spans="1:6" ht="30.05" customHeight="1" thickBot="1" x14ac:dyDescent="0.55000000000000004">
      <c r="A34" s="9" t="s">
        <v>85</v>
      </c>
      <c r="B34" s="10"/>
      <c r="C34" s="10"/>
      <c r="D34" s="10"/>
      <c r="E34" s="11">
        <v>1</v>
      </c>
      <c r="F34" s="366"/>
    </row>
    <row r="35" spans="1:6" ht="30.05" customHeight="1" x14ac:dyDescent="0.5">
      <c r="A35" s="357" t="s">
        <v>94</v>
      </c>
      <c r="B35" s="358"/>
      <c r="C35" s="358"/>
      <c r="D35" s="358"/>
      <c r="E35" s="358"/>
      <c r="F35"/>
    </row>
    <row r="36" spans="1:6" ht="30.05" customHeight="1" x14ac:dyDescent="0.5">
      <c r="A36" s="337" t="s">
        <v>109</v>
      </c>
      <c r="B36" s="338"/>
      <c r="C36" s="338"/>
      <c r="D36" s="338"/>
      <c r="E36" s="338"/>
      <c r="F36" s="338"/>
    </row>
    <row r="37" spans="1:6" ht="30.05" customHeight="1" x14ac:dyDescent="0.5">
      <c r="A37" s="337" t="s">
        <v>107</v>
      </c>
      <c r="B37" s="338"/>
      <c r="C37" s="338"/>
      <c r="D37" s="338"/>
      <c r="E37" s="338"/>
      <c r="F37" s="338"/>
    </row>
    <row r="38" spans="1:6" ht="30.05" customHeight="1" x14ac:dyDescent="0.5">
      <c r="A38" s="337" t="s">
        <v>114</v>
      </c>
      <c r="B38" s="338"/>
      <c r="C38" s="338"/>
      <c r="D38" s="338"/>
      <c r="E38" s="338"/>
      <c r="F38" s="338"/>
    </row>
    <row r="39" spans="1:6" ht="30.05" customHeight="1" x14ac:dyDescent="0.5">
      <c r="A39" s="337" t="s">
        <v>106</v>
      </c>
      <c r="B39" s="338"/>
      <c r="C39" s="338"/>
      <c r="D39" s="338"/>
      <c r="E39" s="338"/>
      <c r="F39" s="338"/>
    </row>
    <row r="40" spans="1:6" ht="30.05" customHeight="1" x14ac:dyDescent="0.5">
      <c r="A40" s="337" t="s">
        <v>90</v>
      </c>
      <c r="B40" s="338"/>
      <c r="C40" s="338"/>
      <c r="D40" s="338"/>
      <c r="E40" s="338"/>
      <c r="F40" s="338"/>
    </row>
    <row r="41" spans="1:6" ht="23.95" customHeight="1" x14ac:dyDescent="0.5">
      <c r="A41" s="20" t="s">
        <v>99</v>
      </c>
      <c r="B41" s="355"/>
      <c r="C41" s="356"/>
      <c r="F41"/>
    </row>
    <row r="42" spans="1:6" ht="30.05" customHeight="1" x14ac:dyDescent="0.5"/>
    <row r="43" spans="1:6" ht="30.05" customHeight="1" x14ac:dyDescent="0.5"/>
    <row r="44" spans="1:6" ht="30.05" customHeight="1" x14ac:dyDescent="0.5"/>
    <row r="45" spans="1:6" ht="30.05" customHeight="1" x14ac:dyDescent="0.5"/>
    <row r="46" spans="1:6" ht="30.05" customHeight="1" x14ac:dyDescent="0.5"/>
    <row r="47" spans="1:6" ht="30.05" customHeight="1" x14ac:dyDescent="0.5"/>
    <row r="48" spans="1:6" ht="30.05" customHeight="1" x14ac:dyDescent="0.5"/>
    <row r="49" ht="30.05" customHeight="1" x14ac:dyDescent="0.5"/>
    <row r="50" ht="30.05" customHeight="1" x14ac:dyDescent="0.5"/>
  </sheetData>
  <mergeCells count="12">
    <mergeCell ref="F5:F6"/>
    <mergeCell ref="F7:F10"/>
    <mergeCell ref="F11:F18"/>
    <mergeCell ref="F19:F34"/>
    <mergeCell ref="A1:E1"/>
    <mergeCell ref="A40:F40"/>
    <mergeCell ref="B41:C41"/>
    <mergeCell ref="A35:E35"/>
    <mergeCell ref="A36:F36"/>
    <mergeCell ref="A37:F37"/>
    <mergeCell ref="A38:F38"/>
    <mergeCell ref="A39:F39"/>
  </mergeCells>
  <phoneticPr fontId="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F50"/>
  <sheetViews>
    <sheetView workbookViewId="0">
      <selection activeCell="A35" sqref="A35:E35"/>
    </sheetView>
  </sheetViews>
  <sheetFormatPr defaultColWidth="8.1796875" defaultRowHeight="18.3" x14ac:dyDescent="0.5"/>
  <cols>
    <col min="1" max="1" width="13.7265625" style="1" customWidth="1"/>
    <col min="2" max="2" width="16.453125" style="1" customWidth="1"/>
    <col min="3" max="4" width="23.1796875" style="1" customWidth="1"/>
    <col min="5" max="5" width="8.7265625" style="1" bestFit="1" customWidth="1"/>
    <col min="6" max="6" width="43.6328125" style="1" customWidth="1"/>
    <col min="7" max="16384" width="8.1796875" style="1"/>
  </cols>
  <sheetData>
    <row r="1" spans="1:6" ht="63" customHeight="1" thickBot="1" x14ac:dyDescent="0.55000000000000004">
      <c r="A1" s="372" t="s">
        <v>111</v>
      </c>
      <c r="B1" s="373"/>
      <c r="C1" s="373"/>
      <c r="D1" s="373"/>
      <c r="E1" s="373"/>
    </row>
    <row r="2" spans="1:6" ht="30.05" customHeight="1" thickBot="1" x14ac:dyDescent="0.55000000000000004">
      <c r="A2" s="15" t="s">
        <v>72</v>
      </c>
      <c r="B2" s="16" t="s">
        <v>73</v>
      </c>
      <c r="C2" s="17" t="s">
        <v>74</v>
      </c>
      <c r="D2" s="17" t="s">
        <v>75</v>
      </c>
      <c r="E2" s="18" t="s">
        <v>98</v>
      </c>
      <c r="F2" s="19" t="s">
        <v>76</v>
      </c>
    </row>
    <row r="3" spans="1:6" ht="30.05" customHeight="1" thickTop="1" x14ac:dyDescent="0.5">
      <c r="A3" s="12" t="s">
        <v>77</v>
      </c>
      <c r="B3" s="13"/>
      <c r="C3" s="13"/>
      <c r="D3" s="13"/>
      <c r="E3" s="14" t="s">
        <v>95</v>
      </c>
      <c r="F3" s="369" t="s">
        <v>112</v>
      </c>
    </row>
    <row r="4" spans="1:6" ht="30.05" customHeight="1" x14ac:dyDescent="0.5">
      <c r="A4" s="8" t="s">
        <v>79</v>
      </c>
      <c r="B4" s="3"/>
      <c r="C4" s="3"/>
      <c r="D4" s="3"/>
      <c r="E4" s="2" t="s">
        <v>96</v>
      </c>
      <c r="F4" s="370"/>
    </row>
    <row r="5" spans="1:6" ht="30.05" customHeight="1" x14ac:dyDescent="0.5">
      <c r="A5" s="8" t="s">
        <v>81</v>
      </c>
      <c r="B5" s="3"/>
      <c r="C5" s="3"/>
      <c r="D5" s="3"/>
      <c r="E5" s="2" t="s">
        <v>96</v>
      </c>
      <c r="F5" s="370"/>
    </row>
    <row r="6" spans="1:6" ht="30.05" customHeight="1" x14ac:dyDescent="0.5">
      <c r="A6" s="8" t="s">
        <v>82</v>
      </c>
      <c r="B6" s="3"/>
      <c r="C6" s="3"/>
      <c r="D6" s="3"/>
      <c r="E6" s="2" t="s">
        <v>96</v>
      </c>
      <c r="F6" s="370"/>
    </row>
    <row r="7" spans="1:6" ht="30.05" customHeight="1" x14ac:dyDescent="0.5">
      <c r="A7" s="8" t="s">
        <v>91</v>
      </c>
      <c r="B7" s="3"/>
      <c r="C7" s="3"/>
      <c r="D7" s="3"/>
      <c r="E7" s="2" t="s">
        <v>95</v>
      </c>
      <c r="F7" s="370"/>
    </row>
    <row r="8" spans="1:6" ht="30.05" customHeight="1" x14ac:dyDescent="0.5">
      <c r="A8" s="8" t="s">
        <v>83</v>
      </c>
      <c r="B8" s="3"/>
      <c r="C8" s="3"/>
      <c r="D8" s="3"/>
      <c r="E8" s="2" t="s">
        <v>96</v>
      </c>
      <c r="F8" s="370"/>
    </row>
    <row r="9" spans="1:6" ht="30.05" customHeight="1" x14ac:dyDescent="0.5">
      <c r="A9" s="8" t="s">
        <v>83</v>
      </c>
      <c r="B9" s="3"/>
      <c r="C9" s="3"/>
      <c r="D9" s="3"/>
      <c r="E9" s="2" t="s">
        <v>96</v>
      </c>
      <c r="F9" s="370"/>
    </row>
    <row r="10" spans="1:6" ht="30.05" customHeight="1" x14ac:dyDescent="0.5">
      <c r="A10" s="8" t="s">
        <v>83</v>
      </c>
      <c r="B10" s="3"/>
      <c r="C10" s="3"/>
      <c r="D10" s="3"/>
      <c r="E10" s="2" t="s">
        <v>95</v>
      </c>
      <c r="F10" s="370"/>
    </row>
    <row r="11" spans="1:6" ht="30.05" customHeight="1" x14ac:dyDescent="0.5">
      <c r="A11" s="8" t="s">
        <v>92</v>
      </c>
      <c r="B11" s="3"/>
      <c r="C11" s="3"/>
      <c r="D11" s="3"/>
      <c r="E11" s="2" t="s">
        <v>96</v>
      </c>
      <c r="F11" s="370"/>
    </row>
    <row r="12" spans="1:6" ht="30.05" customHeight="1" x14ac:dyDescent="0.5">
      <c r="A12" s="8" t="s">
        <v>84</v>
      </c>
      <c r="B12" s="3"/>
      <c r="C12" s="3"/>
      <c r="D12" s="3"/>
      <c r="E12" s="2" t="s">
        <v>95</v>
      </c>
      <c r="F12" s="370"/>
    </row>
    <row r="13" spans="1:6" ht="30.05" customHeight="1" x14ac:dyDescent="0.5">
      <c r="A13" s="8" t="s">
        <v>92</v>
      </c>
      <c r="B13" s="3"/>
      <c r="C13" s="3"/>
      <c r="D13" s="3"/>
      <c r="E13" s="2" t="s">
        <v>95</v>
      </c>
      <c r="F13" s="370"/>
    </row>
    <row r="14" spans="1:6" ht="30.05" customHeight="1" x14ac:dyDescent="0.5">
      <c r="A14" s="8" t="s">
        <v>92</v>
      </c>
      <c r="B14" s="3"/>
      <c r="C14" s="3"/>
      <c r="D14" s="3"/>
      <c r="E14" s="2" t="s">
        <v>95</v>
      </c>
      <c r="F14" s="370"/>
    </row>
    <row r="15" spans="1:6" ht="30.05" customHeight="1" x14ac:dyDescent="0.5">
      <c r="A15" s="8" t="s">
        <v>92</v>
      </c>
      <c r="B15" s="3"/>
      <c r="C15" s="3"/>
      <c r="D15" s="3"/>
      <c r="E15" s="2" t="s">
        <v>96</v>
      </c>
      <c r="F15" s="370"/>
    </row>
    <row r="16" spans="1:6" ht="30.05" customHeight="1" x14ac:dyDescent="0.5">
      <c r="A16" s="8" t="s">
        <v>84</v>
      </c>
      <c r="B16" s="3"/>
      <c r="C16" s="3"/>
      <c r="D16" s="3"/>
      <c r="E16" s="2" t="s">
        <v>96</v>
      </c>
      <c r="F16" s="370"/>
    </row>
    <row r="17" spans="1:6" ht="30.05" customHeight="1" x14ac:dyDescent="0.5">
      <c r="A17" s="8" t="s">
        <v>84</v>
      </c>
      <c r="B17" s="3"/>
      <c r="C17" s="3"/>
      <c r="D17" s="3"/>
      <c r="E17" s="2" t="s">
        <v>95</v>
      </c>
      <c r="F17" s="370"/>
    </row>
    <row r="18" spans="1:6" ht="30.05" customHeight="1" x14ac:dyDescent="0.5">
      <c r="A18" s="8" t="s">
        <v>84</v>
      </c>
      <c r="B18" s="3"/>
      <c r="C18" s="3"/>
      <c r="D18" s="3"/>
      <c r="E18" s="2" t="s">
        <v>96</v>
      </c>
      <c r="F18" s="370"/>
    </row>
    <row r="19" spans="1:6" ht="30.05" customHeight="1" x14ac:dyDescent="0.5">
      <c r="A19" s="8" t="s">
        <v>85</v>
      </c>
      <c r="B19" s="3"/>
      <c r="C19" s="3"/>
      <c r="D19" s="3"/>
      <c r="E19" s="2" t="s">
        <v>96</v>
      </c>
      <c r="F19" s="370"/>
    </row>
    <row r="20" spans="1:6" ht="30.05" customHeight="1" x14ac:dyDescent="0.5">
      <c r="A20" s="8" t="s">
        <v>85</v>
      </c>
      <c r="B20" s="3"/>
      <c r="C20" s="3"/>
      <c r="D20" s="3"/>
      <c r="E20" s="2" t="s">
        <v>96</v>
      </c>
      <c r="F20" s="370"/>
    </row>
    <row r="21" spans="1:6" ht="30.05" customHeight="1" x14ac:dyDescent="0.5">
      <c r="A21" s="8" t="s">
        <v>85</v>
      </c>
      <c r="B21" s="3"/>
      <c r="C21" s="3"/>
      <c r="D21" s="3"/>
      <c r="E21" s="2" t="s">
        <v>95</v>
      </c>
      <c r="F21" s="370"/>
    </row>
    <row r="22" spans="1:6" ht="30.05" customHeight="1" x14ac:dyDescent="0.5">
      <c r="A22" s="8" t="s">
        <v>85</v>
      </c>
      <c r="B22" s="3"/>
      <c r="C22" s="3"/>
      <c r="D22" s="3"/>
      <c r="E22" s="2" t="s">
        <v>96</v>
      </c>
      <c r="F22" s="370"/>
    </row>
    <row r="23" spans="1:6" ht="30.05" customHeight="1" x14ac:dyDescent="0.5">
      <c r="A23" s="8" t="s">
        <v>85</v>
      </c>
      <c r="B23" s="3"/>
      <c r="C23" s="3"/>
      <c r="D23" s="3"/>
      <c r="E23" s="2" t="s">
        <v>95</v>
      </c>
      <c r="F23" s="370"/>
    </row>
    <row r="24" spans="1:6" ht="30.05" customHeight="1" x14ac:dyDescent="0.5">
      <c r="A24" s="8" t="s">
        <v>85</v>
      </c>
      <c r="B24" s="3"/>
      <c r="C24" s="3"/>
      <c r="D24" s="3"/>
      <c r="E24" s="2" t="s">
        <v>95</v>
      </c>
      <c r="F24" s="370"/>
    </row>
    <row r="25" spans="1:6" ht="30.05" customHeight="1" x14ac:dyDescent="0.5">
      <c r="A25" s="8" t="s">
        <v>85</v>
      </c>
      <c r="B25" s="3"/>
      <c r="C25" s="3"/>
      <c r="D25" s="3"/>
      <c r="E25" s="2" t="s">
        <v>95</v>
      </c>
      <c r="F25" s="370"/>
    </row>
    <row r="26" spans="1:6" ht="30.05" customHeight="1" x14ac:dyDescent="0.5">
      <c r="A26" s="8" t="s">
        <v>85</v>
      </c>
      <c r="B26" s="3"/>
      <c r="C26" s="3"/>
      <c r="D26" s="3"/>
      <c r="E26" s="2" t="s">
        <v>95</v>
      </c>
      <c r="F26" s="370"/>
    </row>
    <row r="27" spans="1:6" ht="30.05" customHeight="1" x14ac:dyDescent="0.5">
      <c r="A27" s="8" t="s">
        <v>85</v>
      </c>
      <c r="B27" s="3"/>
      <c r="C27" s="3"/>
      <c r="D27" s="3"/>
      <c r="E27" s="2" t="s">
        <v>95</v>
      </c>
      <c r="F27" s="370"/>
    </row>
    <row r="28" spans="1:6" ht="30.05" customHeight="1" x14ac:dyDescent="0.5">
      <c r="A28" s="8" t="s">
        <v>85</v>
      </c>
      <c r="B28" s="3"/>
      <c r="C28" s="3"/>
      <c r="D28" s="3"/>
      <c r="E28" s="2" t="s">
        <v>96</v>
      </c>
      <c r="F28" s="370"/>
    </row>
    <row r="29" spans="1:6" ht="30.05" customHeight="1" x14ac:dyDescent="0.5">
      <c r="A29" s="8" t="s">
        <v>85</v>
      </c>
      <c r="B29" s="3"/>
      <c r="C29" s="3"/>
      <c r="D29" s="3"/>
      <c r="E29" s="2" t="s">
        <v>96</v>
      </c>
      <c r="F29" s="370"/>
    </row>
    <row r="30" spans="1:6" ht="30.05" customHeight="1" x14ac:dyDescent="0.5">
      <c r="A30" s="8" t="s">
        <v>85</v>
      </c>
      <c r="B30" s="3"/>
      <c r="C30" s="3"/>
      <c r="D30" s="3"/>
      <c r="E30" s="2" t="s">
        <v>95</v>
      </c>
      <c r="F30" s="370"/>
    </row>
    <row r="31" spans="1:6" ht="30.05" customHeight="1" x14ac:dyDescent="0.5">
      <c r="A31" s="8" t="s">
        <v>85</v>
      </c>
      <c r="B31" s="3"/>
      <c r="C31" s="3"/>
      <c r="D31" s="3"/>
      <c r="E31" s="2" t="s">
        <v>96</v>
      </c>
      <c r="F31" s="370"/>
    </row>
    <row r="32" spans="1:6" ht="30.05" customHeight="1" x14ac:dyDescent="0.5">
      <c r="A32" s="8" t="s">
        <v>85</v>
      </c>
      <c r="B32" s="3"/>
      <c r="C32" s="3"/>
      <c r="D32" s="3"/>
      <c r="E32" s="2" t="s">
        <v>96</v>
      </c>
      <c r="F32" s="370"/>
    </row>
    <row r="33" spans="1:6" ht="30.05" customHeight="1" x14ac:dyDescent="0.5">
      <c r="A33" s="8" t="s">
        <v>85</v>
      </c>
      <c r="B33" s="3"/>
      <c r="C33" s="3"/>
      <c r="D33" s="3"/>
      <c r="E33" s="2" t="s">
        <v>96</v>
      </c>
      <c r="F33" s="370"/>
    </row>
    <row r="34" spans="1:6" ht="30.05" customHeight="1" thickBot="1" x14ac:dyDescent="0.55000000000000004">
      <c r="A34" s="9" t="s">
        <v>85</v>
      </c>
      <c r="B34" s="10"/>
      <c r="C34" s="10"/>
      <c r="D34" s="10"/>
      <c r="E34" s="11" t="s">
        <v>95</v>
      </c>
      <c r="F34" s="371"/>
    </row>
    <row r="35" spans="1:6" ht="30.05" customHeight="1" x14ac:dyDescent="0.5">
      <c r="A35" s="357" t="s">
        <v>89</v>
      </c>
      <c r="B35" s="358"/>
      <c r="C35" s="358"/>
      <c r="D35" s="358"/>
      <c r="E35" s="358"/>
      <c r="F35"/>
    </row>
    <row r="36" spans="1:6" ht="30.05" customHeight="1" x14ac:dyDescent="0.5">
      <c r="A36" s="337" t="s">
        <v>113</v>
      </c>
      <c r="B36" s="338"/>
      <c r="C36" s="338"/>
      <c r="D36" s="338"/>
      <c r="E36" s="338"/>
      <c r="F36" s="338"/>
    </row>
    <row r="37" spans="1:6" ht="30.05" customHeight="1" x14ac:dyDescent="0.5">
      <c r="A37" s="337" t="s">
        <v>115</v>
      </c>
      <c r="B37" s="338"/>
      <c r="C37" s="338"/>
      <c r="D37" s="338"/>
      <c r="E37" s="338"/>
      <c r="F37" s="338"/>
    </row>
    <row r="38" spans="1:6" ht="30.05" customHeight="1" x14ac:dyDescent="0.5">
      <c r="A38" s="4" t="s">
        <v>116</v>
      </c>
      <c r="B38"/>
      <c r="C38"/>
      <c r="D38"/>
      <c r="E38"/>
      <c r="F38"/>
    </row>
    <row r="39" spans="1:6" ht="30.05" customHeight="1" x14ac:dyDescent="0.5">
      <c r="A39" s="337" t="s">
        <v>106</v>
      </c>
      <c r="B39" s="338"/>
      <c r="C39" s="338"/>
      <c r="D39" s="338"/>
      <c r="E39" s="338"/>
      <c r="F39" s="338"/>
    </row>
    <row r="40" spans="1:6" ht="23.95" customHeight="1" x14ac:dyDescent="0.5">
      <c r="A40" s="20" t="s">
        <v>99</v>
      </c>
      <c r="B40" s="355"/>
      <c r="C40" s="356"/>
      <c r="F40"/>
    </row>
    <row r="41" spans="1:6" ht="30.05" customHeight="1" x14ac:dyDescent="0.5">
      <c r="A41" s="4"/>
      <c r="B41" s="5"/>
      <c r="C41" s="5"/>
      <c r="D41" s="5"/>
      <c r="E41" s="5"/>
    </row>
    <row r="42" spans="1:6" ht="30.05" customHeight="1" x14ac:dyDescent="0.5"/>
    <row r="43" spans="1:6" ht="30.05" customHeight="1" x14ac:dyDescent="0.5"/>
    <row r="44" spans="1:6" ht="30.05" customHeight="1" x14ac:dyDescent="0.5"/>
    <row r="45" spans="1:6" ht="30.05" customHeight="1" x14ac:dyDescent="0.5"/>
    <row r="46" spans="1:6" ht="30.05" customHeight="1" x14ac:dyDescent="0.5"/>
    <row r="47" spans="1:6" ht="30.05" customHeight="1" x14ac:dyDescent="0.5"/>
    <row r="48" spans="1:6" ht="30.05" customHeight="1" x14ac:dyDescent="0.5"/>
    <row r="49" ht="30.05" customHeight="1" x14ac:dyDescent="0.5"/>
    <row r="50" ht="30.05" customHeight="1" x14ac:dyDescent="0.5"/>
  </sheetData>
  <mergeCells count="7">
    <mergeCell ref="B40:C40"/>
    <mergeCell ref="F3:F34"/>
    <mergeCell ref="A1:E1"/>
    <mergeCell ref="A35:E35"/>
    <mergeCell ref="A36:F36"/>
    <mergeCell ref="A37:F37"/>
    <mergeCell ref="A39:F39"/>
  </mergeCells>
  <phoneticPr fontId="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4"/>
  <sheetViews>
    <sheetView workbookViewId="0">
      <selection activeCell="D3" sqref="D3"/>
    </sheetView>
  </sheetViews>
  <sheetFormatPr defaultColWidth="8.6328125" defaultRowHeight="18.3" x14ac:dyDescent="0.5"/>
  <sheetData>
    <row r="1" spans="1:5" x14ac:dyDescent="0.5">
      <c r="A1" s="6"/>
      <c r="B1" s="3" t="s">
        <v>167</v>
      </c>
      <c r="C1" s="3" t="s">
        <v>168</v>
      </c>
      <c r="D1" s="3" t="s">
        <v>169</v>
      </c>
      <c r="E1" s="3" t="s">
        <v>170</v>
      </c>
    </row>
    <row r="2" spans="1:5" x14ac:dyDescent="0.5">
      <c r="A2" s="2" t="s">
        <v>77</v>
      </c>
      <c r="B2" s="24">
        <v>15</v>
      </c>
      <c r="C2" s="24">
        <v>10</v>
      </c>
      <c r="D2" s="24">
        <v>8</v>
      </c>
      <c r="E2" s="3">
        <v>0</v>
      </c>
    </row>
    <row r="3" spans="1:5" x14ac:dyDescent="0.5">
      <c r="A3" s="2" t="s">
        <v>79</v>
      </c>
      <c r="B3" s="24">
        <v>12</v>
      </c>
      <c r="C3" s="24">
        <v>8</v>
      </c>
      <c r="D3" s="24">
        <v>7</v>
      </c>
      <c r="E3" s="3">
        <v>0</v>
      </c>
    </row>
    <row r="4" spans="1:5" x14ac:dyDescent="0.5">
      <c r="A4" s="2" t="s">
        <v>81</v>
      </c>
      <c r="B4" s="24">
        <v>10</v>
      </c>
      <c r="C4" s="24">
        <v>7</v>
      </c>
      <c r="D4" s="24">
        <v>6</v>
      </c>
      <c r="E4" s="3">
        <v>0</v>
      </c>
    </row>
    <row r="5" spans="1:5" x14ac:dyDescent="0.5">
      <c r="A5" s="2" t="s">
        <v>82</v>
      </c>
      <c r="B5" s="24">
        <v>8</v>
      </c>
      <c r="C5" s="24">
        <v>6</v>
      </c>
      <c r="D5" s="24">
        <v>5</v>
      </c>
      <c r="E5" s="3">
        <v>0</v>
      </c>
    </row>
    <row r="6" spans="1:5" x14ac:dyDescent="0.5">
      <c r="A6" s="2" t="s">
        <v>172</v>
      </c>
      <c r="B6" s="24">
        <v>6</v>
      </c>
      <c r="C6" s="24">
        <v>4</v>
      </c>
      <c r="D6" s="24">
        <v>3</v>
      </c>
      <c r="E6" s="3">
        <v>0</v>
      </c>
    </row>
    <row r="7" spans="1:5" x14ac:dyDescent="0.5">
      <c r="A7" s="2" t="s">
        <v>171</v>
      </c>
      <c r="B7" s="24">
        <v>5</v>
      </c>
      <c r="C7" s="24">
        <v>3</v>
      </c>
      <c r="D7" s="24">
        <v>2</v>
      </c>
      <c r="E7" s="3">
        <v>0</v>
      </c>
    </row>
    <row r="8" spans="1:5" x14ac:dyDescent="0.5">
      <c r="A8" s="2" t="s">
        <v>85</v>
      </c>
      <c r="B8" s="24">
        <v>4</v>
      </c>
      <c r="C8" s="24">
        <v>1</v>
      </c>
      <c r="D8" s="24">
        <v>1</v>
      </c>
      <c r="E8" s="3">
        <v>0</v>
      </c>
    </row>
    <row r="9" spans="1:5" x14ac:dyDescent="0.5">
      <c r="A9" s="7" t="s">
        <v>97</v>
      </c>
      <c r="B9" s="24">
        <v>1</v>
      </c>
      <c r="C9" s="24">
        <v>1</v>
      </c>
      <c r="D9" s="24">
        <v>1</v>
      </c>
      <c r="E9" s="3">
        <v>0</v>
      </c>
    </row>
    <row r="11" spans="1:5" x14ac:dyDescent="0.5">
      <c r="A11" s="28" t="s">
        <v>179</v>
      </c>
    </row>
    <row r="12" spans="1:5" x14ac:dyDescent="0.5">
      <c r="A12" s="28" t="s">
        <v>180</v>
      </c>
    </row>
    <row r="13" spans="1:5" x14ac:dyDescent="0.5">
      <c r="A13" s="29"/>
    </row>
    <row r="14" spans="1:5" x14ac:dyDescent="0.5">
      <c r="A14" s="29" t="s">
        <v>178</v>
      </c>
    </row>
  </sheetData>
  <phoneticPr fontId="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20"/>
  <sheetViews>
    <sheetView tabSelected="1" topLeftCell="A35" zoomScaleNormal="100" zoomScaleSheetLayoutView="130" zoomScalePageLayoutView="125" workbookViewId="0">
      <selection activeCell="B38" sqref="B38:C38"/>
    </sheetView>
  </sheetViews>
  <sheetFormatPr defaultColWidth="8.7265625" defaultRowHeight="12.2" x14ac:dyDescent="0.5"/>
  <cols>
    <col min="1" max="1" width="20.6328125" style="52" customWidth="1"/>
    <col min="2" max="10" width="7.6328125" style="52" customWidth="1"/>
    <col min="11" max="14" width="7.1796875" style="52" customWidth="1"/>
    <col min="15" max="59" width="5.6328125" style="52" customWidth="1"/>
    <col min="60" max="16384" width="8.7265625" style="52"/>
  </cols>
  <sheetData>
    <row r="1" spans="1:14" ht="19.95" customHeight="1" x14ac:dyDescent="0.5">
      <c r="A1" s="223" t="s">
        <v>0</v>
      </c>
      <c r="B1" s="224"/>
      <c r="C1" s="224"/>
      <c r="D1" s="224"/>
      <c r="E1" s="224"/>
      <c r="F1" s="224"/>
      <c r="G1" s="224"/>
      <c r="H1" s="224"/>
      <c r="I1" s="224"/>
      <c r="J1" s="224"/>
      <c r="K1" s="51"/>
      <c r="L1" s="51"/>
      <c r="M1" s="51"/>
      <c r="N1" s="51"/>
    </row>
    <row r="2" spans="1:14" ht="19.95" customHeight="1" x14ac:dyDescent="0.5">
      <c r="A2" s="226" t="s">
        <v>276</v>
      </c>
      <c r="B2" s="226"/>
      <c r="C2" s="226"/>
      <c r="D2" s="226"/>
      <c r="E2" s="226"/>
      <c r="F2" s="226"/>
      <c r="G2" s="226"/>
      <c r="H2" s="226"/>
      <c r="I2" s="226"/>
      <c r="J2" s="226"/>
      <c r="K2" s="51"/>
      <c r="L2" s="51"/>
      <c r="M2" s="51"/>
      <c r="N2" s="51"/>
    </row>
    <row r="3" spans="1:14" ht="19.95" customHeight="1" x14ac:dyDescent="0.5">
      <c r="A3" s="177" t="s">
        <v>52</v>
      </c>
      <c r="B3" s="177"/>
      <c r="C3" s="177"/>
      <c r="D3" s="177"/>
      <c r="E3" s="177"/>
      <c r="F3" s="177"/>
      <c r="G3" s="177"/>
      <c r="H3" s="177"/>
      <c r="I3" s="177"/>
      <c r="J3" s="177"/>
      <c r="K3" s="53"/>
      <c r="L3" s="53"/>
      <c r="M3" s="53"/>
      <c r="N3" s="53"/>
    </row>
    <row r="4" spans="1:14" ht="30.05" customHeight="1" x14ac:dyDescent="0.5">
      <c r="A4" s="147" t="s">
        <v>152</v>
      </c>
      <c r="B4" s="147"/>
      <c r="C4" s="147"/>
      <c r="D4" s="147"/>
      <c r="E4" s="147"/>
      <c r="F4" s="147"/>
      <c r="G4" s="147"/>
      <c r="H4" s="147"/>
      <c r="I4" s="147"/>
      <c r="J4" s="147"/>
      <c r="K4" s="53"/>
      <c r="L4" s="53"/>
      <c r="M4" s="53"/>
      <c r="N4" s="53"/>
    </row>
    <row r="5" spans="1:14" ht="25.1" customHeight="1" x14ac:dyDescent="0.5">
      <c r="A5" s="225" t="s">
        <v>234</v>
      </c>
      <c r="B5" s="225"/>
      <c r="C5" s="225"/>
      <c r="D5" s="225"/>
      <c r="E5" s="225"/>
      <c r="F5" s="225"/>
      <c r="G5" s="225"/>
      <c r="H5" s="225"/>
      <c r="I5" s="225"/>
      <c r="J5" s="225"/>
      <c r="K5" s="53"/>
      <c r="L5" s="53"/>
      <c r="M5" s="53"/>
      <c r="N5" s="53"/>
    </row>
    <row r="6" spans="1:14" ht="25.1" customHeight="1" thickBot="1" x14ac:dyDescent="0.55000000000000004">
      <c r="A6" s="231" t="s">
        <v>273</v>
      </c>
      <c r="B6" s="225"/>
      <c r="C6" s="225"/>
      <c r="D6" s="225"/>
      <c r="E6" s="225"/>
      <c r="F6" s="225"/>
      <c r="G6" s="225"/>
      <c r="H6" s="225"/>
      <c r="I6" s="225"/>
      <c r="J6" s="225"/>
      <c r="K6" s="53"/>
      <c r="L6" s="53"/>
      <c r="M6" s="53"/>
      <c r="N6" s="53"/>
    </row>
    <row r="7" spans="1:14" ht="19.95" customHeight="1" x14ac:dyDescent="0.5">
      <c r="A7" s="54" t="s">
        <v>156</v>
      </c>
      <c r="B7" s="219"/>
      <c r="C7" s="219"/>
      <c r="D7" s="220"/>
      <c r="E7" s="220"/>
      <c r="F7" s="220"/>
      <c r="G7" s="220"/>
      <c r="H7" s="221"/>
      <c r="I7" s="221"/>
      <c r="J7" s="222"/>
    </row>
    <row r="8" spans="1:14" ht="19.95" customHeight="1" x14ac:dyDescent="0.5">
      <c r="A8" s="55" t="s">
        <v>157</v>
      </c>
      <c r="B8" s="227">
        <v>2019</v>
      </c>
      <c r="C8" s="228"/>
      <c r="D8" s="56" t="s">
        <v>120</v>
      </c>
      <c r="E8" s="57">
        <v>1</v>
      </c>
      <c r="F8" s="56" t="s">
        <v>121</v>
      </c>
      <c r="G8" s="57">
        <v>1</v>
      </c>
      <c r="H8" s="56" t="s">
        <v>122</v>
      </c>
      <c r="I8" s="229"/>
      <c r="J8" s="230"/>
    </row>
    <row r="9" spans="1:14" ht="19.95" customHeight="1" x14ac:dyDescent="0.5">
      <c r="A9" s="55" t="s">
        <v>158</v>
      </c>
      <c r="B9" s="129"/>
      <c r="C9" s="129"/>
      <c r="D9" s="130"/>
      <c r="E9" s="130"/>
      <c r="F9" s="130"/>
      <c r="G9" s="130"/>
      <c r="H9" s="131"/>
      <c r="I9" s="131"/>
      <c r="J9" s="132"/>
    </row>
    <row r="10" spans="1:14" ht="19.95" customHeight="1" x14ac:dyDescent="0.5">
      <c r="A10" s="55" t="s">
        <v>159</v>
      </c>
      <c r="B10" s="129"/>
      <c r="C10" s="129"/>
      <c r="D10" s="130"/>
      <c r="E10" s="130"/>
      <c r="F10" s="130"/>
      <c r="G10" s="130"/>
      <c r="H10" s="131"/>
      <c r="I10" s="131"/>
      <c r="J10" s="132"/>
    </row>
    <row r="11" spans="1:14" ht="19.95" customHeight="1" x14ac:dyDescent="0.5">
      <c r="A11" s="55" t="s">
        <v>1</v>
      </c>
      <c r="B11" s="129"/>
      <c r="C11" s="129"/>
      <c r="D11" s="130"/>
      <c r="E11" s="130"/>
      <c r="F11" s="130"/>
      <c r="G11" s="130"/>
      <c r="H11" s="131"/>
      <c r="I11" s="131"/>
      <c r="J11" s="132"/>
    </row>
    <row r="12" spans="1:14" ht="19.95" customHeight="1" x14ac:dyDescent="0.5">
      <c r="A12" s="55" t="s">
        <v>2</v>
      </c>
      <c r="B12" s="129"/>
      <c r="C12" s="129"/>
      <c r="D12" s="130"/>
      <c r="E12" s="130"/>
      <c r="F12" s="130"/>
      <c r="G12" s="130"/>
      <c r="H12" s="131"/>
      <c r="I12" s="131"/>
      <c r="J12" s="132"/>
    </row>
    <row r="13" spans="1:14" ht="19.95" customHeight="1" x14ac:dyDescent="0.5">
      <c r="A13" s="84" t="s">
        <v>243</v>
      </c>
      <c r="B13" s="129"/>
      <c r="C13" s="129"/>
      <c r="D13" s="130"/>
      <c r="E13" s="130"/>
      <c r="F13" s="130"/>
      <c r="G13" s="130"/>
      <c r="H13" s="131"/>
      <c r="I13" s="131"/>
      <c r="J13" s="132"/>
    </row>
    <row r="14" spans="1:14" ht="19.95" customHeight="1" x14ac:dyDescent="0.5">
      <c r="A14" s="55" t="s">
        <v>3</v>
      </c>
      <c r="B14" s="129"/>
      <c r="C14" s="129"/>
      <c r="D14" s="130"/>
      <c r="E14" s="130"/>
      <c r="F14" s="130"/>
      <c r="G14" s="130"/>
      <c r="H14" s="131"/>
      <c r="I14" s="131"/>
      <c r="J14" s="132"/>
    </row>
    <row r="15" spans="1:14" ht="19.95" customHeight="1" x14ac:dyDescent="0.5">
      <c r="A15" s="186" t="s">
        <v>160</v>
      </c>
      <c r="B15" s="145" t="s">
        <v>128</v>
      </c>
      <c r="C15" s="146"/>
      <c r="D15" s="129"/>
      <c r="E15" s="129"/>
      <c r="F15" s="130"/>
      <c r="G15" s="130"/>
      <c r="H15" s="131"/>
      <c r="I15" s="131"/>
      <c r="J15" s="132"/>
    </row>
    <row r="16" spans="1:14" ht="19.95" customHeight="1" x14ac:dyDescent="0.5">
      <c r="A16" s="186"/>
      <c r="B16" s="145" t="s">
        <v>127</v>
      </c>
      <c r="C16" s="146"/>
      <c r="D16" s="138"/>
      <c r="E16" s="137"/>
      <c r="F16" s="176" t="s">
        <v>133</v>
      </c>
      <c r="G16" s="146"/>
      <c r="H16" s="134"/>
      <c r="I16" s="134"/>
      <c r="J16" s="135"/>
    </row>
    <row r="17" spans="1:10" ht="19.95" customHeight="1" x14ac:dyDescent="0.5">
      <c r="A17" s="186"/>
      <c r="B17" s="145" t="s">
        <v>126</v>
      </c>
      <c r="C17" s="146"/>
      <c r="D17" s="138"/>
      <c r="E17" s="137"/>
      <c r="F17" s="176" t="s">
        <v>134</v>
      </c>
      <c r="G17" s="146"/>
      <c r="H17" s="134"/>
      <c r="I17" s="134"/>
      <c r="J17" s="135"/>
    </row>
    <row r="18" spans="1:10" ht="19.95" customHeight="1" x14ac:dyDescent="0.5">
      <c r="A18" s="186"/>
      <c r="B18" s="145" t="s">
        <v>132</v>
      </c>
      <c r="C18" s="146"/>
      <c r="D18" s="138"/>
      <c r="E18" s="137"/>
      <c r="F18" s="176" t="s">
        <v>135</v>
      </c>
      <c r="G18" s="146"/>
      <c r="H18" s="134"/>
      <c r="I18" s="134"/>
      <c r="J18" s="135"/>
    </row>
    <row r="19" spans="1:10" ht="19.95" customHeight="1" x14ac:dyDescent="0.5">
      <c r="A19" s="55" t="s">
        <v>161</v>
      </c>
      <c r="B19" s="125" t="s">
        <v>246</v>
      </c>
      <c r="C19" s="126"/>
      <c r="D19" s="133"/>
      <c r="E19" s="213" t="s">
        <v>123</v>
      </c>
      <c r="F19" s="213"/>
      <c r="G19" s="213"/>
      <c r="H19" s="213"/>
      <c r="I19" s="213"/>
      <c r="J19" s="214"/>
    </row>
    <row r="20" spans="1:10" ht="19.95" customHeight="1" x14ac:dyDescent="0.5">
      <c r="A20" s="55" t="s">
        <v>162</v>
      </c>
      <c r="B20" s="125" t="s">
        <v>117</v>
      </c>
      <c r="C20" s="126"/>
      <c r="D20" s="133"/>
      <c r="E20" s="213" t="s">
        <v>123</v>
      </c>
      <c r="F20" s="213"/>
      <c r="G20" s="213"/>
      <c r="H20" s="213"/>
      <c r="I20" s="213"/>
      <c r="J20" s="214"/>
    </row>
    <row r="21" spans="1:10" ht="19.95" customHeight="1" x14ac:dyDescent="0.5">
      <c r="A21" s="188" t="s">
        <v>245</v>
      </c>
      <c r="B21" s="249" t="s">
        <v>244</v>
      </c>
      <c r="C21" s="250"/>
      <c r="D21" s="251"/>
      <c r="E21" s="251"/>
      <c r="F21" s="251"/>
      <c r="G21" s="251"/>
      <c r="H21" s="252"/>
      <c r="I21" s="252"/>
      <c r="J21" s="253"/>
    </row>
    <row r="22" spans="1:10" ht="19.95" customHeight="1" x14ac:dyDescent="0.5">
      <c r="A22" s="186"/>
      <c r="B22" s="233" t="s">
        <v>4</v>
      </c>
      <c r="C22" s="234"/>
      <c r="D22" s="235"/>
      <c r="E22" s="235"/>
      <c r="F22" s="235"/>
      <c r="G22" s="235"/>
      <c r="H22" s="193"/>
      <c r="I22" s="193"/>
      <c r="J22" s="236"/>
    </row>
    <row r="23" spans="1:10" ht="19.95" customHeight="1" x14ac:dyDescent="0.5">
      <c r="A23" s="186"/>
      <c r="B23" s="233" t="s">
        <v>5</v>
      </c>
      <c r="C23" s="234"/>
      <c r="D23" s="235"/>
      <c r="E23" s="235"/>
      <c r="F23" s="235"/>
      <c r="G23" s="235"/>
      <c r="H23" s="193"/>
      <c r="I23" s="193"/>
      <c r="J23" s="236"/>
    </row>
    <row r="24" spans="1:10" ht="19.95" customHeight="1" x14ac:dyDescent="0.5">
      <c r="A24" s="186"/>
      <c r="B24" s="233" t="s">
        <v>47</v>
      </c>
      <c r="C24" s="234"/>
      <c r="D24" s="235"/>
      <c r="E24" s="235"/>
      <c r="F24" s="235"/>
      <c r="G24" s="235"/>
      <c r="H24" s="193"/>
      <c r="I24" s="193"/>
      <c r="J24" s="236"/>
    </row>
    <row r="25" spans="1:10" ht="19.95" customHeight="1" x14ac:dyDescent="0.5">
      <c r="A25" s="186"/>
      <c r="B25" s="233"/>
      <c r="C25" s="234"/>
      <c r="D25" s="235"/>
      <c r="E25" s="235"/>
      <c r="F25" s="235"/>
      <c r="G25" s="235"/>
      <c r="H25" s="193"/>
      <c r="I25" s="193"/>
      <c r="J25" s="236"/>
    </row>
    <row r="26" spans="1:10" ht="19.95" customHeight="1" x14ac:dyDescent="0.5">
      <c r="A26" s="186"/>
      <c r="B26" s="233"/>
      <c r="C26" s="234"/>
      <c r="D26" s="235"/>
      <c r="E26" s="235"/>
      <c r="F26" s="235"/>
      <c r="G26" s="235"/>
      <c r="H26" s="193"/>
      <c r="I26" s="193"/>
      <c r="J26" s="236"/>
    </row>
    <row r="27" spans="1:10" ht="19.95" customHeight="1" x14ac:dyDescent="0.5">
      <c r="A27" s="186"/>
      <c r="B27" s="237"/>
      <c r="C27" s="238"/>
      <c r="D27" s="239"/>
      <c r="E27" s="239"/>
      <c r="F27" s="239"/>
      <c r="G27" s="239"/>
      <c r="H27" s="181"/>
      <c r="I27" s="181"/>
      <c r="J27" s="240"/>
    </row>
    <row r="28" spans="1:10" ht="19.95" customHeight="1" x14ac:dyDescent="0.5">
      <c r="A28" s="187" t="s">
        <v>163</v>
      </c>
      <c r="B28" s="125" t="s">
        <v>146</v>
      </c>
      <c r="C28" s="126"/>
      <c r="D28" s="58"/>
      <c r="E28" s="140" t="s">
        <v>147</v>
      </c>
      <c r="F28" s="126"/>
      <c r="G28" s="59"/>
      <c r="H28" s="126" t="s">
        <v>148</v>
      </c>
      <c r="I28" s="126"/>
      <c r="J28" s="60"/>
    </row>
    <row r="29" spans="1:10" ht="19.95" customHeight="1" x14ac:dyDescent="0.5">
      <c r="A29" s="254"/>
      <c r="B29" s="125" t="s">
        <v>149</v>
      </c>
      <c r="C29" s="126"/>
      <c r="D29" s="58"/>
      <c r="E29" s="140" t="s">
        <v>150</v>
      </c>
      <c r="F29" s="126"/>
      <c r="G29" s="141" t="s">
        <v>151</v>
      </c>
      <c r="H29" s="142"/>
      <c r="I29" s="142"/>
      <c r="J29" s="143"/>
    </row>
    <row r="30" spans="1:10" ht="19.95" customHeight="1" x14ac:dyDescent="0.5">
      <c r="A30" s="186" t="s">
        <v>6</v>
      </c>
      <c r="B30" s="165"/>
      <c r="C30" s="166"/>
      <c r="D30" s="166"/>
      <c r="E30" s="166"/>
      <c r="F30" s="166"/>
      <c r="G30" s="166"/>
      <c r="H30" s="166"/>
      <c r="I30" s="166"/>
      <c r="J30" s="167"/>
    </row>
    <row r="31" spans="1:10" ht="19.95" customHeight="1" x14ac:dyDescent="0.5">
      <c r="A31" s="186"/>
      <c r="B31" s="242"/>
      <c r="C31" s="243"/>
      <c r="D31" s="243"/>
      <c r="E31" s="243"/>
      <c r="F31" s="243"/>
      <c r="G31" s="243"/>
      <c r="H31" s="243"/>
      <c r="I31" s="243"/>
      <c r="J31" s="244"/>
    </row>
    <row r="32" spans="1:10" ht="19.95" customHeight="1" x14ac:dyDescent="0.5">
      <c r="A32" s="186"/>
      <c r="B32" s="245"/>
      <c r="C32" s="246"/>
      <c r="D32" s="246"/>
      <c r="E32" s="246"/>
      <c r="F32" s="246"/>
      <c r="G32" s="246"/>
      <c r="H32" s="246"/>
      <c r="I32" s="246"/>
      <c r="J32" s="247"/>
    </row>
    <row r="33" spans="1:10" ht="19.95" customHeight="1" x14ac:dyDescent="0.5">
      <c r="A33" s="55" t="s">
        <v>7</v>
      </c>
      <c r="B33" s="136"/>
      <c r="C33" s="137"/>
      <c r="D33" s="138" t="s">
        <v>145</v>
      </c>
      <c r="E33" s="137"/>
      <c r="F33" s="137"/>
      <c r="G33" s="137"/>
      <c r="H33" s="137"/>
      <c r="I33" s="137"/>
      <c r="J33" s="139"/>
    </row>
    <row r="34" spans="1:10" ht="19.95" customHeight="1" x14ac:dyDescent="0.5">
      <c r="A34" s="187" t="s">
        <v>118</v>
      </c>
      <c r="B34" s="145" t="s">
        <v>124</v>
      </c>
      <c r="C34" s="146"/>
      <c r="D34" s="137"/>
      <c r="E34" s="137"/>
      <c r="F34" s="137"/>
      <c r="G34" s="137"/>
      <c r="H34" s="137"/>
      <c r="I34" s="137"/>
      <c r="J34" s="139"/>
    </row>
    <row r="35" spans="1:10" ht="19.95" customHeight="1" x14ac:dyDescent="0.5">
      <c r="A35" s="232"/>
      <c r="B35" s="145" t="s">
        <v>125</v>
      </c>
      <c r="C35" s="146"/>
      <c r="D35" s="138"/>
      <c r="E35" s="138"/>
      <c r="F35" s="137"/>
      <c r="G35" s="241"/>
      <c r="H35" s="241"/>
      <c r="I35" s="241"/>
      <c r="J35" s="230"/>
    </row>
    <row r="36" spans="1:10" ht="30.05" customHeight="1" x14ac:dyDescent="0.5">
      <c r="A36" s="55" t="s">
        <v>235</v>
      </c>
      <c r="B36" s="125" t="s">
        <v>119</v>
      </c>
      <c r="C36" s="248"/>
      <c r="D36" s="248"/>
      <c r="E36" s="133"/>
      <c r="F36" s="203" t="s">
        <v>123</v>
      </c>
      <c r="G36" s="203"/>
      <c r="H36" s="203"/>
      <c r="I36" s="203"/>
      <c r="J36" s="204"/>
    </row>
    <row r="37" spans="1:10" ht="30.05" customHeight="1" x14ac:dyDescent="0.5">
      <c r="A37" s="84" t="s">
        <v>283</v>
      </c>
      <c r="B37" s="125" t="s">
        <v>274</v>
      </c>
      <c r="C37" s="126"/>
      <c r="D37" s="126"/>
      <c r="E37" s="126"/>
      <c r="F37" s="203" t="s">
        <v>130</v>
      </c>
      <c r="G37" s="203"/>
      <c r="H37" s="203"/>
      <c r="I37" s="203"/>
      <c r="J37" s="204"/>
    </row>
    <row r="38" spans="1:10" ht="39.35" customHeight="1" x14ac:dyDescent="0.5">
      <c r="A38" s="84" t="s">
        <v>284</v>
      </c>
      <c r="B38" s="125" t="s">
        <v>285</v>
      </c>
      <c r="C38" s="126"/>
      <c r="D38" s="127" t="s">
        <v>282</v>
      </c>
      <c r="E38" s="128"/>
      <c r="F38" s="122" t="str">
        <f>IF(B38="必要","※レンタル品必要な場合は別紙「レンタル注文書」を提出ください。","")</f>
        <v/>
      </c>
      <c r="G38" s="123"/>
      <c r="H38" s="123"/>
      <c r="I38" s="123"/>
      <c r="J38" s="124"/>
    </row>
    <row r="39" spans="1:10" ht="19.95" customHeight="1" x14ac:dyDescent="0.5">
      <c r="A39" s="186" t="s">
        <v>8</v>
      </c>
      <c r="B39" s="165"/>
      <c r="C39" s="166"/>
      <c r="D39" s="166"/>
      <c r="E39" s="166"/>
      <c r="F39" s="166"/>
      <c r="G39" s="166"/>
      <c r="H39" s="166"/>
      <c r="I39" s="166"/>
      <c r="J39" s="167"/>
    </row>
    <row r="40" spans="1:10" ht="19.95" customHeight="1" thickBot="1" x14ac:dyDescent="0.55000000000000004">
      <c r="A40" s="199"/>
      <c r="B40" s="168"/>
      <c r="C40" s="169"/>
      <c r="D40" s="169"/>
      <c r="E40" s="169"/>
      <c r="F40" s="169"/>
      <c r="G40" s="169"/>
      <c r="H40" s="169"/>
      <c r="I40" s="169"/>
      <c r="J40" s="170"/>
    </row>
    <row r="41" spans="1:10" ht="19.95" customHeight="1" x14ac:dyDescent="0.5">
      <c r="A41" s="177" t="s">
        <v>53</v>
      </c>
      <c r="B41" s="177"/>
      <c r="C41" s="177"/>
      <c r="D41" s="177"/>
      <c r="E41" s="177"/>
      <c r="F41" s="177"/>
      <c r="G41" s="177"/>
      <c r="H41" s="177"/>
      <c r="I41" s="177"/>
      <c r="J41" s="177"/>
    </row>
    <row r="42" spans="1:10" ht="30.05" customHeight="1" x14ac:dyDescent="0.5">
      <c r="A42" s="147" t="s">
        <v>153</v>
      </c>
      <c r="B42" s="147"/>
      <c r="C42" s="147"/>
      <c r="D42" s="147"/>
      <c r="E42" s="147"/>
      <c r="F42" s="147"/>
      <c r="G42" s="147"/>
      <c r="H42" s="147"/>
      <c r="I42" s="147"/>
      <c r="J42" s="147"/>
    </row>
    <row r="43" spans="1:10" ht="30.05" customHeight="1" thickBot="1" x14ac:dyDescent="0.55000000000000004">
      <c r="A43" s="147" t="s">
        <v>9</v>
      </c>
      <c r="B43" s="147"/>
      <c r="C43" s="147"/>
      <c r="D43" s="147"/>
      <c r="E43" s="147"/>
      <c r="F43" s="147"/>
      <c r="G43" s="147"/>
      <c r="H43" s="147"/>
      <c r="I43" s="147"/>
      <c r="J43" s="147"/>
    </row>
    <row r="44" spans="1:10" ht="50" customHeight="1" x14ac:dyDescent="0.5">
      <c r="A44" s="54" t="s">
        <v>236</v>
      </c>
      <c r="B44" s="171"/>
      <c r="C44" s="172"/>
      <c r="D44" s="173"/>
      <c r="E44" s="200" t="s">
        <v>130</v>
      </c>
      <c r="F44" s="200"/>
      <c r="G44" s="200"/>
      <c r="H44" s="200"/>
      <c r="I44" s="200"/>
      <c r="J44" s="201"/>
    </row>
    <row r="45" spans="1:10" ht="25.1" customHeight="1" x14ac:dyDescent="0.5">
      <c r="A45" s="55" t="s">
        <v>164</v>
      </c>
      <c r="B45" s="202"/>
      <c r="C45" s="202"/>
      <c r="D45" s="202"/>
      <c r="E45" s="134" t="s">
        <v>138</v>
      </c>
      <c r="F45" s="134"/>
      <c r="G45" s="134"/>
      <c r="H45" s="134"/>
      <c r="I45" s="134"/>
      <c r="J45" s="135"/>
    </row>
    <row r="46" spans="1:10" ht="25.1" customHeight="1" x14ac:dyDescent="0.5">
      <c r="A46" s="55" t="s">
        <v>10</v>
      </c>
      <c r="B46" s="138"/>
      <c r="C46" s="138"/>
      <c r="D46" s="137"/>
      <c r="E46" s="134" t="s">
        <v>131</v>
      </c>
      <c r="F46" s="134"/>
      <c r="G46" s="134"/>
      <c r="H46" s="134"/>
      <c r="I46" s="134"/>
      <c r="J46" s="135"/>
    </row>
    <row r="47" spans="1:10" ht="25.1" customHeight="1" x14ac:dyDescent="0.5">
      <c r="A47" s="55" t="s">
        <v>11</v>
      </c>
      <c r="B47" s="57"/>
      <c r="C47" s="61" t="s">
        <v>136</v>
      </c>
      <c r="D47" s="62"/>
      <c r="E47" s="63" t="s">
        <v>122</v>
      </c>
      <c r="F47" s="64" t="s">
        <v>137</v>
      </c>
      <c r="G47" s="57"/>
      <c r="H47" s="65" t="s">
        <v>121</v>
      </c>
      <c r="I47" s="62"/>
      <c r="J47" s="66" t="s">
        <v>122</v>
      </c>
    </row>
    <row r="48" spans="1:10" ht="50" customHeight="1" x14ac:dyDescent="0.5">
      <c r="A48" s="55" t="s">
        <v>237</v>
      </c>
      <c r="B48" s="125"/>
      <c r="C48" s="126"/>
      <c r="D48" s="133"/>
      <c r="E48" s="213" t="s">
        <v>130</v>
      </c>
      <c r="F48" s="213"/>
      <c r="G48" s="213"/>
      <c r="H48" s="213"/>
      <c r="I48" s="213"/>
      <c r="J48" s="214"/>
    </row>
    <row r="49" spans="1:16" ht="25.1" customHeight="1" x14ac:dyDescent="0.5">
      <c r="A49" s="188" t="s">
        <v>275</v>
      </c>
      <c r="B49" s="184" t="s">
        <v>50</v>
      </c>
      <c r="C49" s="185"/>
      <c r="D49" s="185"/>
      <c r="E49" s="131"/>
      <c r="F49" s="144"/>
      <c r="G49" s="67" t="s">
        <v>130</v>
      </c>
      <c r="H49" s="174"/>
      <c r="I49" s="175"/>
      <c r="J49" s="68" t="s">
        <v>131</v>
      </c>
    </row>
    <row r="50" spans="1:16" ht="25.1" customHeight="1" x14ac:dyDescent="0.5">
      <c r="A50" s="186"/>
      <c r="B50" s="184" t="s">
        <v>51</v>
      </c>
      <c r="C50" s="185"/>
      <c r="D50" s="185"/>
      <c r="E50" s="131"/>
      <c r="F50" s="144"/>
      <c r="G50" s="67" t="s">
        <v>130</v>
      </c>
      <c r="H50" s="174"/>
      <c r="I50" s="175"/>
      <c r="J50" s="68" t="s">
        <v>131</v>
      </c>
    </row>
    <row r="51" spans="1:16" ht="25.1" customHeight="1" x14ac:dyDescent="0.5">
      <c r="A51" s="186"/>
      <c r="B51" s="184" t="s">
        <v>144</v>
      </c>
      <c r="C51" s="185"/>
      <c r="D51" s="185"/>
      <c r="E51" s="131"/>
      <c r="F51" s="144"/>
      <c r="G51" s="67" t="s">
        <v>130</v>
      </c>
      <c r="H51" s="174"/>
      <c r="I51" s="175"/>
      <c r="J51" s="68" t="s">
        <v>131</v>
      </c>
    </row>
    <row r="52" spans="1:16" ht="25.1" customHeight="1" x14ac:dyDescent="0.5">
      <c r="A52" s="186"/>
      <c r="B52" s="184" t="s">
        <v>143</v>
      </c>
      <c r="C52" s="185"/>
      <c r="D52" s="185"/>
      <c r="E52" s="131"/>
      <c r="F52" s="144"/>
      <c r="G52" s="67" t="s">
        <v>130</v>
      </c>
      <c r="H52" s="174"/>
      <c r="I52" s="175"/>
      <c r="J52" s="68" t="s">
        <v>131</v>
      </c>
    </row>
    <row r="53" spans="1:16" ht="25.1" customHeight="1" x14ac:dyDescent="0.5">
      <c r="A53" s="186"/>
      <c r="B53" s="184" t="s">
        <v>142</v>
      </c>
      <c r="C53" s="185"/>
      <c r="D53" s="185"/>
      <c r="E53" s="131"/>
      <c r="F53" s="144"/>
      <c r="G53" s="67" t="s">
        <v>130</v>
      </c>
      <c r="H53" s="174"/>
      <c r="I53" s="175"/>
      <c r="J53" s="68" t="s">
        <v>131</v>
      </c>
    </row>
    <row r="54" spans="1:16" ht="25.1" customHeight="1" x14ac:dyDescent="0.5">
      <c r="A54" s="186" t="s">
        <v>165</v>
      </c>
      <c r="B54" s="58"/>
      <c r="C54" s="146" t="s">
        <v>129</v>
      </c>
      <c r="D54" s="205"/>
      <c r="E54" s="131"/>
      <c r="F54" s="134"/>
      <c r="G54" s="134"/>
      <c r="H54" s="134"/>
      <c r="I54" s="134"/>
      <c r="J54" s="135"/>
    </row>
    <row r="55" spans="1:16" ht="25.1" customHeight="1" x14ac:dyDescent="0.5">
      <c r="A55" s="186"/>
      <c r="B55" s="69"/>
      <c r="C55" s="146" t="s">
        <v>139</v>
      </c>
      <c r="D55" s="205"/>
      <c r="E55" s="131"/>
      <c r="F55" s="134"/>
      <c r="G55" s="134"/>
      <c r="H55" s="134"/>
      <c r="I55" s="134"/>
      <c r="J55" s="135"/>
    </row>
    <row r="56" spans="1:16" ht="25.1" customHeight="1" x14ac:dyDescent="0.5">
      <c r="A56" s="186"/>
      <c r="B56" s="69"/>
      <c r="C56" s="146" t="s">
        <v>140</v>
      </c>
      <c r="D56" s="205"/>
      <c r="E56" s="131"/>
      <c r="F56" s="134"/>
      <c r="G56" s="134"/>
      <c r="H56" s="134"/>
      <c r="I56" s="134"/>
      <c r="J56" s="135"/>
    </row>
    <row r="57" spans="1:16" ht="25.1" customHeight="1" x14ac:dyDescent="0.5">
      <c r="A57" s="187"/>
      <c r="B57" s="116"/>
      <c r="C57" s="206" t="s">
        <v>141</v>
      </c>
      <c r="D57" s="207"/>
      <c r="E57" s="198"/>
      <c r="F57" s="166"/>
      <c r="G57" s="166"/>
      <c r="H57" s="166"/>
      <c r="I57" s="166"/>
      <c r="J57" s="167"/>
    </row>
    <row r="58" spans="1:16" ht="25.1" customHeight="1" thickBot="1" x14ac:dyDescent="0.55000000000000004">
      <c r="A58" s="117" t="s">
        <v>264</v>
      </c>
      <c r="B58" s="208" t="s">
        <v>265</v>
      </c>
      <c r="C58" s="208"/>
      <c r="D58" s="208"/>
      <c r="E58" s="209" t="s">
        <v>266</v>
      </c>
      <c r="F58" s="210"/>
      <c r="G58" s="210"/>
      <c r="H58" s="210"/>
      <c r="I58" s="210"/>
      <c r="J58" s="211"/>
    </row>
    <row r="59" spans="1:16" ht="25.1" customHeight="1" x14ac:dyDescent="0.5">
      <c r="A59" s="212" t="s">
        <v>54</v>
      </c>
      <c r="B59" s="212"/>
      <c r="C59" s="212"/>
      <c r="D59" s="212"/>
      <c r="E59" s="212"/>
      <c r="F59" s="212"/>
      <c r="G59" s="212"/>
      <c r="H59" s="212"/>
      <c r="I59" s="212"/>
      <c r="J59" s="212"/>
    </row>
    <row r="60" spans="1:16" s="70" customFormat="1" ht="30.05" customHeight="1" x14ac:dyDescent="0.5">
      <c r="A60" s="159" t="s">
        <v>261</v>
      </c>
      <c r="B60" s="147"/>
      <c r="C60" s="147"/>
      <c r="D60" s="147"/>
      <c r="E60" s="147"/>
      <c r="F60" s="147"/>
      <c r="G60" s="147"/>
      <c r="H60" s="147"/>
      <c r="I60" s="147"/>
      <c r="J60" s="147"/>
    </row>
    <row r="61" spans="1:16" ht="25.1" customHeight="1" thickBot="1" x14ac:dyDescent="0.55000000000000004">
      <c r="A61" s="52" t="s">
        <v>12</v>
      </c>
    </row>
    <row r="62" spans="1:16" ht="25.1" customHeight="1" thickBot="1" x14ac:dyDescent="0.55000000000000004">
      <c r="A62" s="71" t="s">
        <v>28</v>
      </c>
      <c r="B62" s="196" t="s">
        <v>13</v>
      </c>
      <c r="C62" s="149"/>
      <c r="D62" s="149"/>
      <c r="E62" s="149"/>
      <c r="F62" s="149"/>
      <c r="G62" s="149"/>
      <c r="H62" s="197"/>
      <c r="I62" s="215" t="s">
        <v>14</v>
      </c>
      <c r="J62" s="216"/>
      <c r="K62" s="72"/>
      <c r="L62" s="72"/>
      <c r="M62" s="72"/>
      <c r="N62" s="72"/>
      <c r="O62" s="72"/>
      <c r="P62" s="72"/>
    </row>
    <row r="63" spans="1:16" ht="25.1" customHeight="1" thickTop="1" x14ac:dyDescent="0.5">
      <c r="A63" s="73" t="s">
        <v>15</v>
      </c>
      <c r="B63" s="178" t="s">
        <v>19</v>
      </c>
      <c r="C63" s="179"/>
      <c r="D63" s="179"/>
      <c r="E63" s="179"/>
      <c r="F63" s="179"/>
      <c r="G63" s="179"/>
      <c r="H63" s="180"/>
      <c r="I63" s="217" t="s">
        <v>20</v>
      </c>
      <c r="J63" s="218"/>
      <c r="K63" s="74"/>
      <c r="L63" s="74"/>
      <c r="M63" s="74"/>
      <c r="N63" s="74"/>
      <c r="O63" s="74"/>
      <c r="P63" s="72"/>
    </row>
    <row r="64" spans="1:16" ht="25.1" customHeight="1" x14ac:dyDescent="0.5">
      <c r="A64" s="75" t="s">
        <v>16</v>
      </c>
      <c r="B64" s="181" t="s">
        <v>25</v>
      </c>
      <c r="C64" s="182"/>
      <c r="D64" s="182"/>
      <c r="E64" s="182"/>
      <c r="F64" s="182"/>
      <c r="G64" s="182"/>
      <c r="H64" s="183"/>
      <c r="I64" s="189" t="s">
        <v>21</v>
      </c>
      <c r="J64" s="190"/>
      <c r="K64" s="74"/>
      <c r="L64" s="74"/>
      <c r="M64" s="74"/>
      <c r="N64" s="74"/>
      <c r="O64" s="74"/>
      <c r="P64" s="72"/>
    </row>
    <row r="65" spans="1:16" ht="25.1" customHeight="1" x14ac:dyDescent="0.5">
      <c r="A65" s="75" t="s">
        <v>17</v>
      </c>
      <c r="B65" s="181" t="s">
        <v>48</v>
      </c>
      <c r="C65" s="182"/>
      <c r="D65" s="182"/>
      <c r="E65" s="182"/>
      <c r="F65" s="182"/>
      <c r="G65" s="182"/>
      <c r="H65" s="183"/>
      <c r="I65" s="189" t="s">
        <v>22</v>
      </c>
      <c r="J65" s="190"/>
      <c r="K65" s="74"/>
      <c r="L65" s="74"/>
      <c r="M65" s="74"/>
      <c r="N65" s="74"/>
      <c r="O65" s="74"/>
      <c r="P65" s="72"/>
    </row>
    <row r="66" spans="1:16" ht="25.1" customHeight="1" x14ac:dyDescent="0.5">
      <c r="A66" s="75" t="s">
        <v>18</v>
      </c>
      <c r="B66" s="181" t="s">
        <v>49</v>
      </c>
      <c r="C66" s="182"/>
      <c r="D66" s="182"/>
      <c r="E66" s="182"/>
      <c r="F66" s="182"/>
      <c r="G66" s="182"/>
      <c r="H66" s="183"/>
      <c r="I66" s="189" t="s">
        <v>23</v>
      </c>
      <c r="J66" s="190"/>
      <c r="K66" s="74"/>
      <c r="L66" s="74"/>
      <c r="M66" s="74"/>
      <c r="N66" s="74"/>
      <c r="O66" s="74"/>
      <c r="P66" s="72"/>
    </row>
    <row r="67" spans="1:16" ht="40.049999999999997" customHeight="1" thickBot="1" x14ac:dyDescent="0.55000000000000004">
      <c r="A67" s="76" t="s">
        <v>26</v>
      </c>
      <c r="B67" s="193" t="s">
        <v>27</v>
      </c>
      <c r="C67" s="194"/>
      <c r="D67" s="194"/>
      <c r="E67" s="194"/>
      <c r="F67" s="194"/>
      <c r="G67" s="194"/>
      <c r="H67" s="195"/>
      <c r="I67" s="191" t="s">
        <v>24</v>
      </c>
      <c r="J67" s="192"/>
    </row>
    <row r="68" spans="1:16" ht="1.95" customHeight="1" x14ac:dyDescent="0.5">
      <c r="A68" s="77"/>
      <c r="B68" s="78"/>
      <c r="C68" s="78"/>
      <c r="D68" s="78"/>
      <c r="E68" s="78"/>
      <c r="F68" s="78"/>
      <c r="G68" s="78"/>
      <c r="H68" s="79"/>
      <c r="I68" s="79"/>
      <c r="J68" s="80"/>
    </row>
    <row r="69" spans="1:16" ht="25.1" customHeight="1" x14ac:dyDescent="0.5">
      <c r="A69" s="177" t="s">
        <v>55</v>
      </c>
      <c r="B69" s="177"/>
      <c r="C69" s="177"/>
      <c r="D69" s="177"/>
      <c r="E69" s="177"/>
      <c r="F69" s="177"/>
      <c r="G69" s="177"/>
      <c r="H69" s="177"/>
      <c r="I69" s="177"/>
      <c r="J69" s="177"/>
    </row>
    <row r="70" spans="1:16" ht="25.1" customHeight="1" x14ac:dyDescent="0.5">
      <c r="A70" s="160" t="s">
        <v>29</v>
      </c>
      <c r="B70" s="160"/>
      <c r="C70" s="160"/>
      <c r="D70" s="160"/>
      <c r="E70" s="160"/>
      <c r="F70" s="160"/>
      <c r="G70" s="160"/>
      <c r="H70" s="160"/>
      <c r="I70" s="160"/>
      <c r="J70" s="160"/>
    </row>
    <row r="71" spans="1:16" ht="25.1" customHeight="1" x14ac:dyDescent="0.5">
      <c r="A71" s="163" t="s">
        <v>30</v>
      </c>
      <c r="B71" s="163"/>
      <c r="C71" s="163"/>
      <c r="D71" s="163"/>
      <c r="E71" s="163"/>
      <c r="F71" s="163"/>
      <c r="G71" s="163"/>
      <c r="H71" s="163"/>
      <c r="I71" s="163"/>
      <c r="J71" s="163"/>
    </row>
    <row r="72" spans="1:16" ht="25.1" customHeight="1" x14ac:dyDescent="0.5">
      <c r="A72" s="163" t="s">
        <v>31</v>
      </c>
      <c r="B72" s="163"/>
      <c r="C72" s="163"/>
      <c r="D72" s="163"/>
      <c r="E72" s="163"/>
      <c r="F72" s="163"/>
      <c r="G72" s="163"/>
      <c r="H72" s="163"/>
      <c r="I72" s="163"/>
      <c r="J72" s="163"/>
    </row>
    <row r="73" spans="1:16" ht="25.1" customHeight="1" x14ac:dyDescent="0.5">
      <c r="A73" s="163" t="s">
        <v>32</v>
      </c>
      <c r="B73" s="163"/>
      <c r="C73" s="163"/>
      <c r="D73" s="163"/>
      <c r="E73" s="163"/>
      <c r="F73" s="163"/>
      <c r="G73" s="163"/>
      <c r="H73" s="163"/>
      <c r="I73" s="163"/>
      <c r="J73" s="163"/>
    </row>
    <row r="74" spans="1:16" ht="25.1" customHeight="1" x14ac:dyDescent="0.5">
      <c r="A74" s="164" t="s">
        <v>33</v>
      </c>
      <c r="B74" s="164"/>
      <c r="C74" s="164"/>
      <c r="D74" s="164"/>
      <c r="E74" s="164"/>
      <c r="F74" s="164"/>
      <c r="G74" s="164"/>
      <c r="H74" s="164"/>
      <c r="I74" s="164"/>
      <c r="J74" s="164"/>
    </row>
    <row r="75" spans="1:16" ht="25.1" customHeight="1" x14ac:dyDescent="0.5">
      <c r="A75" s="164" t="s">
        <v>34</v>
      </c>
      <c r="B75" s="164"/>
      <c r="C75" s="164"/>
      <c r="D75" s="164"/>
      <c r="E75" s="164"/>
      <c r="F75" s="164"/>
      <c r="G75" s="164"/>
      <c r="H75" s="164"/>
      <c r="I75" s="164"/>
      <c r="J75" s="164"/>
    </row>
    <row r="76" spans="1:16" ht="25.1" customHeight="1" x14ac:dyDescent="0.5">
      <c r="A76" s="163" t="s">
        <v>35</v>
      </c>
      <c r="B76" s="163"/>
      <c r="C76" s="163"/>
      <c r="D76" s="163"/>
      <c r="E76" s="163"/>
      <c r="F76" s="163"/>
      <c r="G76" s="163"/>
      <c r="H76" s="163"/>
      <c r="I76" s="163"/>
      <c r="J76" s="163"/>
    </row>
    <row r="77" spans="1:16" ht="25.1" customHeight="1" x14ac:dyDescent="0.5">
      <c r="A77" s="164" t="s">
        <v>36</v>
      </c>
      <c r="B77" s="164"/>
      <c r="C77" s="164"/>
      <c r="D77" s="164"/>
      <c r="E77" s="164"/>
      <c r="F77" s="164"/>
      <c r="G77" s="164"/>
      <c r="H77" s="164"/>
      <c r="I77" s="164"/>
      <c r="J77" s="164"/>
    </row>
    <row r="78" spans="1:16" ht="25.1" customHeight="1" x14ac:dyDescent="0.5">
      <c r="A78" s="163" t="s">
        <v>37</v>
      </c>
      <c r="B78" s="163"/>
      <c r="C78" s="163"/>
      <c r="D78" s="163"/>
      <c r="E78" s="163"/>
      <c r="F78" s="163"/>
      <c r="G78" s="163"/>
      <c r="H78" s="163"/>
      <c r="I78" s="163"/>
      <c r="J78" s="163"/>
    </row>
    <row r="79" spans="1:16" ht="25.1" customHeight="1" x14ac:dyDescent="0.5">
      <c r="A79" s="164" t="s">
        <v>38</v>
      </c>
      <c r="B79" s="164"/>
      <c r="C79" s="164"/>
      <c r="D79" s="164"/>
      <c r="E79" s="164"/>
      <c r="F79" s="164"/>
      <c r="G79" s="164"/>
      <c r="H79" s="164"/>
      <c r="I79" s="164"/>
      <c r="J79" s="164"/>
    </row>
    <row r="80" spans="1:16" ht="25.1" customHeight="1" x14ac:dyDescent="0.5">
      <c r="A80" s="164" t="s">
        <v>34</v>
      </c>
      <c r="B80" s="164"/>
      <c r="C80" s="164"/>
      <c r="D80" s="164"/>
      <c r="E80" s="164"/>
      <c r="F80" s="164"/>
      <c r="G80" s="164"/>
      <c r="H80" s="164"/>
      <c r="I80" s="164"/>
      <c r="J80" s="164"/>
    </row>
    <row r="81" spans="1:10" ht="25.1" customHeight="1" x14ac:dyDescent="0.5">
      <c r="A81" s="160" t="s">
        <v>39</v>
      </c>
      <c r="B81" s="160"/>
      <c r="C81" s="160"/>
      <c r="D81" s="160"/>
      <c r="E81" s="160"/>
      <c r="F81" s="160"/>
      <c r="G81" s="160"/>
      <c r="H81" s="160"/>
      <c r="I81" s="160"/>
      <c r="J81" s="160"/>
    </row>
    <row r="82" spans="1:10" ht="30.05" customHeight="1" x14ac:dyDescent="0.5">
      <c r="A82" s="162" t="s">
        <v>154</v>
      </c>
      <c r="B82" s="162"/>
      <c r="C82" s="162"/>
      <c r="D82" s="162"/>
      <c r="E82" s="162"/>
      <c r="F82" s="162"/>
      <c r="G82" s="162"/>
      <c r="H82" s="162"/>
      <c r="I82" s="162"/>
      <c r="J82" s="162"/>
    </row>
    <row r="83" spans="1:10" ht="25.1" customHeight="1" x14ac:dyDescent="0.5">
      <c r="A83" s="164" t="s">
        <v>61</v>
      </c>
      <c r="B83" s="164"/>
      <c r="C83" s="164"/>
      <c r="D83" s="164"/>
      <c r="E83" s="164"/>
      <c r="F83" s="164"/>
      <c r="G83" s="164"/>
      <c r="H83" s="164"/>
      <c r="I83" s="164"/>
      <c r="J83" s="164"/>
    </row>
    <row r="84" spans="1:10" ht="25.1" customHeight="1" x14ac:dyDescent="0.5">
      <c r="A84" s="164" t="s">
        <v>62</v>
      </c>
      <c r="B84" s="164"/>
      <c r="C84" s="164"/>
      <c r="D84" s="164"/>
      <c r="E84" s="164"/>
      <c r="F84" s="164"/>
      <c r="G84" s="164"/>
      <c r="H84" s="164"/>
      <c r="I84" s="164"/>
      <c r="J84" s="164"/>
    </row>
    <row r="85" spans="1:10" ht="25.1" customHeight="1" x14ac:dyDescent="0.5">
      <c r="A85" s="164" t="s">
        <v>63</v>
      </c>
      <c r="B85" s="164"/>
      <c r="C85" s="164"/>
      <c r="D85" s="164"/>
      <c r="E85" s="164"/>
      <c r="F85" s="164"/>
      <c r="G85" s="164"/>
      <c r="H85" s="164"/>
      <c r="I85" s="164"/>
      <c r="J85" s="164"/>
    </row>
    <row r="86" spans="1:10" ht="25.1" customHeight="1" x14ac:dyDescent="0.5">
      <c r="A86" s="164" t="s">
        <v>64</v>
      </c>
      <c r="B86" s="164"/>
      <c r="C86" s="164"/>
      <c r="D86" s="164"/>
      <c r="E86" s="164"/>
      <c r="F86" s="164"/>
      <c r="G86" s="164"/>
      <c r="H86" s="164"/>
      <c r="I86" s="164"/>
      <c r="J86" s="164"/>
    </row>
    <row r="87" spans="1:10" ht="25.1" customHeight="1" x14ac:dyDescent="0.5">
      <c r="A87" s="164" t="s">
        <v>65</v>
      </c>
      <c r="B87" s="164"/>
      <c r="C87" s="164"/>
      <c r="D87" s="164"/>
      <c r="E87" s="164"/>
      <c r="F87" s="164"/>
      <c r="G87" s="164"/>
      <c r="H87" s="164"/>
      <c r="I87" s="164"/>
      <c r="J87" s="164"/>
    </row>
    <row r="88" spans="1:10" ht="25.1" customHeight="1" x14ac:dyDescent="0.5">
      <c r="A88" s="164" t="s">
        <v>66</v>
      </c>
      <c r="B88" s="164"/>
      <c r="C88" s="164"/>
      <c r="D88" s="164"/>
      <c r="E88" s="164"/>
      <c r="F88" s="164"/>
      <c r="G88" s="164"/>
      <c r="H88" s="164"/>
      <c r="I88" s="164"/>
      <c r="J88" s="164"/>
    </row>
    <row r="89" spans="1:10" ht="25.1" customHeight="1" x14ac:dyDescent="0.5">
      <c r="A89" s="164" t="s">
        <v>67</v>
      </c>
      <c r="B89" s="164"/>
      <c r="C89" s="164"/>
      <c r="D89" s="164"/>
      <c r="E89" s="164"/>
      <c r="F89" s="164"/>
      <c r="G89" s="164"/>
      <c r="H89" s="164"/>
      <c r="I89" s="164"/>
      <c r="J89" s="164"/>
    </row>
    <row r="90" spans="1:10" ht="25.1" customHeight="1" x14ac:dyDescent="0.5">
      <c r="A90" s="160" t="s">
        <v>56</v>
      </c>
      <c r="B90" s="160"/>
      <c r="C90" s="160"/>
      <c r="D90" s="160"/>
      <c r="E90" s="160"/>
      <c r="F90" s="160"/>
      <c r="G90" s="160"/>
      <c r="H90" s="160"/>
      <c r="I90" s="160"/>
      <c r="J90" s="160"/>
    </row>
    <row r="91" spans="1:10" ht="25.1" customHeight="1" x14ac:dyDescent="0.5">
      <c r="A91" s="162" t="s">
        <v>155</v>
      </c>
      <c r="B91" s="162"/>
      <c r="C91" s="162"/>
      <c r="D91" s="162"/>
      <c r="E91" s="162"/>
      <c r="F91" s="162"/>
      <c r="G91" s="162"/>
      <c r="H91" s="162"/>
      <c r="I91" s="162"/>
      <c r="J91" s="162"/>
    </row>
    <row r="92" spans="1:10" ht="25.1" customHeight="1" x14ac:dyDescent="0.5"/>
    <row r="93" spans="1:10" ht="25.1" customHeight="1" x14ac:dyDescent="0.5"/>
    <row r="94" spans="1:10" ht="25.1" customHeight="1" x14ac:dyDescent="0.5"/>
    <row r="95" spans="1:10" ht="25.1" customHeight="1" x14ac:dyDescent="0.5"/>
    <row r="96" spans="1:10" ht="25.1" customHeight="1" x14ac:dyDescent="0.5"/>
    <row r="97" spans="1:10" ht="25.1" customHeight="1" x14ac:dyDescent="0.5"/>
    <row r="98" spans="1:10" ht="25.1" customHeight="1" x14ac:dyDescent="0.5"/>
    <row r="99" spans="1:10" ht="25.1" customHeight="1" x14ac:dyDescent="0.5"/>
    <row r="100" spans="1:10" ht="25.1" customHeight="1" x14ac:dyDescent="0.5"/>
    <row r="101" spans="1:10" ht="25.1" customHeight="1" x14ac:dyDescent="0.5"/>
    <row r="102" spans="1:10" ht="25.1" customHeight="1" x14ac:dyDescent="0.5"/>
    <row r="103" spans="1:10" ht="25.1" customHeight="1" x14ac:dyDescent="0.5"/>
    <row r="104" spans="1:10" ht="25.1" customHeight="1" x14ac:dyDescent="0.5"/>
    <row r="105" spans="1:10" ht="25.1" customHeight="1" x14ac:dyDescent="0.5"/>
    <row r="106" spans="1:10" ht="25.1" customHeight="1" x14ac:dyDescent="0.5">
      <c r="A106" s="160" t="s">
        <v>57</v>
      </c>
      <c r="B106" s="160"/>
      <c r="C106" s="160"/>
      <c r="D106" s="160"/>
      <c r="E106" s="160"/>
      <c r="F106" s="160"/>
      <c r="G106" s="160"/>
      <c r="H106" s="160"/>
      <c r="I106" s="160"/>
      <c r="J106" s="160"/>
    </row>
    <row r="107" spans="1:10" ht="55.95" customHeight="1" x14ac:dyDescent="0.5">
      <c r="A107" s="162" t="s">
        <v>68</v>
      </c>
      <c r="B107" s="163"/>
      <c r="C107" s="163"/>
      <c r="D107" s="163"/>
      <c r="E107" s="163"/>
      <c r="F107" s="163"/>
      <c r="G107" s="163"/>
      <c r="H107" s="163"/>
      <c r="I107" s="163"/>
      <c r="J107" s="163"/>
    </row>
    <row r="108" spans="1:10" ht="25.1" customHeight="1" x14ac:dyDescent="0.5">
      <c r="A108" s="160" t="s">
        <v>58</v>
      </c>
      <c r="B108" s="160"/>
      <c r="C108" s="160"/>
      <c r="D108" s="160"/>
      <c r="E108" s="160"/>
      <c r="F108" s="160"/>
      <c r="G108" s="160"/>
      <c r="H108" s="160"/>
      <c r="I108" s="160"/>
      <c r="J108" s="160"/>
    </row>
    <row r="109" spans="1:10" ht="129.5" customHeight="1" x14ac:dyDescent="0.5">
      <c r="A109" s="161" t="s">
        <v>271</v>
      </c>
      <c r="B109" s="163"/>
      <c r="C109" s="163"/>
      <c r="D109" s="163"/>
      <c r="E109" s="163"/>
      <c r="F109" s="163"/>
      <c r="G109" s="163"/>
      <c r="H109" s="163"/>
      <c r="I109" s="163"/>
      <c r="J109" s="163"/>
    </row>
    <row r="110" spans="1:10" ht="25.1" customHeight="1" x14ac:dyDescent="0.5">
      <c r="A110" s="160" t="s">
        <v>59</v>
      </c>
      <c r="B110" s="160"/>
      <c r="C110" s="160"/>
      <c r="D110" s="160"/>
      <c r="E110" s="160"/>
      <c r="F110" s="160"/>
      <c r="G110" s="160"/>
      <c r="H110" s="160"/>
      <c r="I110" s="160"/>
      <c r="J110" s="160"/>
    </row>
    <row r="111" spans="1:10" ht="77.55" customHeight="1" x14ac:dyDescent="0.5">
      <c r="A111" s="161" t="s">
        <v>272</v>
      </c>
      <c r="B111" s="162"/>
      <c r="C111" s="162"/>
      <c r="D111" s="162"/>
      <c r="E111" s="162"/>
      <c r="F111" s="162"/>
      <c r="G111" s="162"/>
      <c r="H111" s="162"/>
      <c r="I111" s="162"/>
      <c r="J111" s="162"/>
    </row>
    <row r="112" spans="1:10" ht="25.1" customHeight="1" x14ac:dyDescent="0.5">
      <c r="A112" s="160" t="s">
        <v>60</v>
      </c>
      <c r="B112" s="160"/>
      <c r="C112" s="160"/>
      <c r="D112" s="160"/>
      <c r="E112" s="160"/>
      <c r="F112" s="160"/>
      <c r="G112" s="160"/>
      <c r="H112" s="160"/>
      <c r="I112" s="160"/>
      <c r="J112" s="160"/>
    </row>
    <row r="113" spans="1:10" ht="48.5" customHeight="1" thickBot="1" x14ac:dyDescent="0.55000000000000004">
      <c r="A113" s="162" t="s">
        <v>40</v>
      </c>
      <c r="B113" s="162"/>
      <c r="C113" s="162"/>
      <c r="D113" s="162"/>
      <c r="E113" s="162"/>
      <c r="F113" s="162"/>
      <c r="G113" s="162"/>
      <c r="H113" s="162"/>
      <c r="I113" s="162"/>
      <c r="J113" s="162"/>
    </row>
    <row r="114" spans="1:10" ht="25.1" customHeight="1" thickBot="1" x14ac:dyDescent="0.55000000000000004">
      <c r="A114" s="71" t="s">
        <v>69</v>
      </c>
      <c r="B114" s="148" t="s">
        <v>70</v>
      </c>
      <c r="C114" s="149"/>
      <c r="D114" s="149"/>
      <c r="E114" s="149"/>
      <c r="F114" s="149"/>
      <c r="G114" s="149"/>
      <c r="H114" s="149"/>
      <c r="I114" s="149"/>
      <c r="J114" s="150"/>
    </row>
    <row r="115" spans="1:10" ht="25.1" customHeight="1" thickTop="1" x14ac:dyDescent="0.5">
      <c r="A115" s="81" t="s">
        <v>41</v>
      </c>
      <c r="B115" s="151" t="s">
        <v>42</v>
      </c>
      <c r="C115" s="151"/>
      <c r="D115" s="151"/>
      <c r="E115" s="151"/>
      <c r="F115" s="151"/>
      <c r="G115" s="151"/>
      <c r="H115" s="151"/>
      <c r="I115" s="152"/>
      <c r="J115" s="153"/>
    </row>
    <row r="116" spans="1:10" ht="25.1" customHeight="1" x14ac:dyDescent="0.5">
      <c r="A116" s="82" t="s">
        <v>43</v>
      </c>
      <c r="B116" s="154" t="s">
        <v>44</v>
      </c>
      <c r="C116" s="154"/>
      <c r="D116" s="154"/>
      <c r="E116" s="154"/>
      <c r="F116" s="154"/>
      <c r="G116" s="154"/>
      <c r="H116" s="154"/>
      <c r="I116" s="140"/>
      <c r="J116" s="155"/>
    </row>
    <row r="117" spans="1:10" ht="25.1" customHeight="1" thickBot="1" x14ac:dyDescent="0.55000000000000004">
      <c r="A117" s="83" t="s">
        <v>45</v>
      </c>
      <c r="B117" s="156" t="s">
        <v>46</v>
      </c>
      <c r="C117" s="156"/>
      <c r="D117" s="156"/>
      <c r="E117" s="156"/>
      <c r="F117" s="156"/>
      <c r="G117" s="156"/>
      <c r="H117" s="156"/>
      <c r="I117" s="157"/>
      <c r="J117" s="158"/>
    </row>
    <row r="118" spans="1:10" ht="36" customHeight="1" x14ac:dyDescent="0.5">
      <c r="A118" s="159" t="s">
        <v>239</v>
      </c>
      <c r="B118" s="147"/>
      <c r="C118" s="147"/>
      <c r="D118" s="147"/>
      <c r="E118" s="147"/>
      <c r="F118" s="147"/>
      <c r="G118" s="147"/>
      <c r="H118" s="147"/>
      <c r="I118" s="147"/>
      <c r="J118" s="147"/>
    </row>
    <row r="119" spans="1:10" ht="30.05" customHeight="1" x14ac:dyDescent="0.5">
      <c r="A119" s="147" t="s">
        <v>71</v>
      </c>
      <c r="B119" s="147"/>
      <c r="C119" s="147"/>
      <c r="D119" s="147"/>
      <c r="E119" s="147"/>
      <c r="F119" s="147"/>
      <c r="G119" s="147"/>
      <c r="H119" s="147"/>
      <c r="I119" s="147"/>
      <c r="J119" s="147"/>
    </row>
    <row r="120" spans="1:10" ht="25.1" customHeight="1" x14ac:dyDescent="0.5">
      <c r="A120" s="147" t="s">
        <v>238</v>
      </c>
      <c r="B120" s="147"/>
      <c r="C120" s="147"/>
      <c r="D120" s="147"/>
      <c r="E120" s="147"/>
      <c r="F120" s="147"/>
      <c r="G120" s="147"/>
      <c r="H120" s="147"/>
      <c r="I120" s="147"/>
      <c r="J120" s="147"/>
    </row>
  </sheetData>
  <mergeCells count="157">
    <mergeCell ref="A15:A18"/>
    <mergeCell ref="B28:C28"/>
    <mergeCell ref="A34:A35"/>
    <mergeCell ref="A41:J41"/>
    <mergeCell ref="B24:J24"/>
    <mergeCell ref="B25:J25"/>
    <mergeCell ref="B26:J26"/>
    <mergeCell ref="B27:J27"/>
    <mergeCell ref="D35:J35"/>
    <mergeCell ref="D34:J34"/>
    <mergeCell ref="B30:J32"/>
    <mergeCell ref="B36:E36"/>
    <mergeCell ref="F36:J36"/>
    <mergeCell ref="A21:A27"/>
    <mergeCell ref="B21:J21"/>
    <mergeCell ref="B22:J22"/>
    <mergeCell ref="B23:J23"/>
    <mergeCell ref="F17:G17"/>
    <mergeCell ref="F18:G18"/>
    <mergeCell ref="E19:J19"/>
    <mergeCell ref="E20:J20"/>
    <mergeCell ref="A28:A29"/>
    <mergeCell ref="D17:E17"/>
    <mergeCell ref="D18:E18"/>
    <mergeCell ref="B7:J7"/>
    <mergeCell ref="B9:J9"/>
    <mergeCell ref="B10:J10"/>
    <mergeCell ref="B11:J11"/>
    <mergeCell ref="B12:J12"/>
    <mergeCell ref="A1:J1"/>
    <mergeCell ref="A3:J3"/>
    <mergeCell ref="A4:J4"/>
    <mergeCell ref="A5:J5"/>
    <mergeCell ref="A2:J2"/>
    <mergeCell ref="B8:C8"/>
    <mergeCell ref="I8:J8"/>
    <mergeCell ref="A6:J6"/>
    <mergeCell ref="I64:J64"/>
    <mergeCell ref="E52:F52"/>
    <mergeCell ref="E53:F53"/>
    <mergeCell ref="C54:D54"/>
    <mergeCell ref="C55:D55"/>
    <mergeCell ref="C56:D56"/>
    <mergeCell ref="C57:D57"/>
    <mergeCell ref="B58:D58"/>
    <mergeCell ref="E58:J58"/>
    <mergeCell ref="A59:J59"/>
    <mergeCell ref="A60:J60"/>
    <mergeCell ref="I62:J62"/>
    <mergeCell ref="I63:J63"/>
    <mergeCell ref="A69:J69"/>
    <mergeCell ref="B63:H63"/>
    <mergeCell ref="B64:H64"/>
    <mergeCell ref="B65:H65"/>
    <mergeCell ref="B66:H66"/>
    <mergeCell ref="E56:J56"/>
    <mergeCell ref="B49:D49"/>
    <mergeCell ref="B50:D50"/>
    <mergeCell ref="B51:D51"/>
    <mergeCell ref="B52:D52"/>
    <mergeCell ref="B53:D53"/>
    <mergeCell ref="A54:A57"/>
    <mergeCell ref="A49:A53"/>
    <mergeCell ref="I65:J65"/>
    <mergeCell ref="I66:J66"/>
    <mergeCell ref="I67:J67"/>
    <mergeCell ref="B67:H67"/>
    <mergeCell ref="B62:H62"/>
    <mergeCell ref="E49:F49"/>
    <mergeCell ref="E50:F50"/>
    <mergeCell ref="E57:J57"/>
    <mergeCell ref="H51:I51"/>
    <mergeCell ref="H52:I52"/>
    <mergeCell ref="H53:I53"/>
    <mergeCell ref="A91:J91"/>
    <mergeCell ref="A106:J106"/>
    <mergeCell ref="A107:J107"/>
    <mergeCell ref="A82:J82"/>
    <mergeCell ref="A83:J83"/>
    <mergeCell ref="A84:J84"/>
    <mergeCell ref="A85:J85"/>
    <mergeCell ref="A86:J86"/>
    <mergeCell ref="A87:J87"/>
    <mergeCell ref="A79:J79"/>
    <mergeCell ref="A80:J80"/>
    <mergeCell ref="A81:J81"/>
    <mergeCell ref="A70:J70"/>
    <mergeCell ref="A71:J71"/>
    <mergeCell ref="A72:J72"/>
    <mergeCell ref="A73:J73"/>
    <mergeCell ref="A74:J74"/>
    <mergeCell ref="A75:J75"/>
    <mergeCell ref="A76:J76"/>
    <mergeCell ref="A78:J78"/>
    <mergeCell ref="A77:J77"/>
    <mergeCell ref="A120:J120"/>
    <mergeCell ref="D15:J15"/>
    <mergeCell ref="B114:J114"/>
    <mergeCell ref="B115:J115"/>
    <mergeCell ref="B116:J116"/>
    <mergeCell ref="B117:J117"/>
    <mergeCell ref="A118:J118"/>
    <mergeCell ref="A119:J119"/>
    <mergeCell ref="A110:J110"/>
    <mergeCell ref="A111:J111"/>
    <mergeCell ref="A112:J112"/>
    <mergeCell ref="A113:J113"/>
    <mergeCell ref="A108:J108"/>
    <mergeCell ref="A109:J109"/>
    <mergeCell ref="A88:J88"/>
    <mergeCell ref="A89:J89"/>
    <mergeCell ref="A90:J90"/>
    <mergeCell ref="E45:J45"/>
    <mergeCell ref="B39:J40"/>
    <mergeCell ref="B44:D44"/>
    <mergeCell ref="B46:D46"/>
    <mergeCell ref="B48:D48"/>
    <mergeCell ref="H49:I49"/>
    <mergeCell ref="F16:G16"/>
    <mergeCell ref="E54:J54"/>
    <mergeCell ref="E55:J55"/>
    <mergeCell ref="B33:C33"/>
    <mergeCell ref="D33:J33"/>
    <mergeCell ref="B29:C29"/>
    <mergeCell ref="E28:F28"/>
    <mergeCell ref="E29:F29"/>
    <mergeCell ref="H28:I28"/>
    <mergeCell ref="G29:J29"/>
    <mergeCell ref="E51:F51"/>
    <mergeCell ref="B34:C34"/>
    <mergeCell ref="B35:C35"/>
    <mergeCell ref="A42:J42"/>
    <mergeCell ref="A30:A32"/>
    <mergeCell ref="A39:A40"/>
    <mergeCell ref="A43:J43"/>
    <mergeCell ref="E44:J44"/>
    <mergeCell ref="B45:D45"/>
    <mergeCell ref="B37:E37"/>
    <mergeCell ref="F37:J37"/>
    <mergeCell ref="E46:J46"/>
    <mergeCell ref="E48:J48"/>
    <mergeCell ref="H50:I50"/>
    <mergeCell ref="F38:J38"/>
    <mergeCell ref="B38:C38"/>
    <mergeCell ref="D38:E38"/>
    <mergeCell ref="B13:J13"/>
    <mergeCell ref="B14:J14"/>
    <mergeCell ref="B19:D19"/>
    <mergeCell ref="B20:D20"/>
    <mergeCell ref="H16:J16"/>
    <mergeCell ref="H17:J17"/>
    <mergeCell ref="H18:J18"/>
    <mergeCell ref="B15:C15"/>
    <mergeCell ref="B16:C16"/>
    <mergeCell ref="B17:C17"/>
    <mergeCell ref="B18:C18"/>
    <mergeCell ref="D16:E16"/>
  </mergeCells>
  <phoneticPr fontId="1"/>
  <conditionalFormatting sqref="F38:J38">
    <cfRule type="containsBlanks" dxfId="2" priority="3">
      <formula>LEN(TRIM(F38))=0</formula>
    </cfRule>
    <cfRule type="notContainsBlanks" dxfId="1" priority="1">
      <formula>LEN(TRIM(F38))&gt;0</formula>
    </cfRule>
  </conditionalFormatting>
  <dataValidations count="14">
    <dataValidation type="list" allowBlank="1" showInputMessage="1" showErrorMessage="1" sqref="B19:D19" xr:uid="{00000000-0002-0000-0000-000000000000}">
      <formula1>"Ｇ３,特別,子ども,その他"</formula1>
    </dataValidation>
    <dataValidation type="list" allowBlank="1" showInputMessage="1" showErrorMessage="1" sqref="B20:D20" xr:uid="{00000000-0002-0000-0000-000001000000}">
      <formula1>"規定部門,ユニーク部門,未定"</formula1>
    </dataValidation>
    <dataValidation type="list" allowBlank="1" showInputMessage="1" showErrorMessage="1" sqref="B36" xr:uid="{00000000-0002-0000-0000-000002000000}">
      <formula1>"無し,実況,実況 ・ 解説,実況 ・ 行司,実況 ・ 解説 ・ 行司,解説 ・ 行司,未定"</formula1>
    </dataValidation>
    <dataValidation type="list" allowBlank="1" showInputMessage="1" showErrorMessage="1" sqref="E8 B47 G47" xr:uid="{00000000-0002-0000-0000-000003000000}">
      <formula1>"1,2,3,4,5,6,7,8,9,10,11,12"</formula1>
    </dataValidation>
    <dataValidation type="list" imeMode="on" allowBlank="1" showInputMessage="1" showErrorMessage="1" sqref="B8:C8" xr:uid="{00000000-0002-0000-0000-000004000000}">
      <formula1>"2018,2019,2020,2021,2022,2023,2024,2025"</formula1>
    </dataValidation>
    <dataValidation type="list" allowBlank="1" showInputMessage="1" showErrorMessage="1" sqref="B44:D44 B48:D48" xr:uid="{00000000-0002-0000-0000-000005000000}">
      <formula1>"行う,行わない"</formula1>
    </dataValidation>
    <dataValidation type="list" allowBlank="1" showInputMessage="1" showErrorMessage="1" sqref="E49:F53" xr:uid="{00000000-0002-0000-0000-000006000000}">
      <formula1>"募集する,募集しない"</formula1>
    </dataValidation>
    <dataValidation type="list" allowBlank="1" showInputMessage="1" showErrorMessage="1" sqref="G8 D47 I47" xr:uid="{00000000-0002-0000-0000-000007000000}">
      <formula1>"1,2,3,4,5,6,7,8,9,10,11,12,13,14,15,16,17,18,19,20,21,22,23,24,25,26,27,28,29,30,31"</formula1>
    </dataValidation>
    <dataValidation type="list" allowBlank="1" showInputMessage="1" showErrorMessage="1" sqref="G28 D28:D29 J28 B54:B57" xr:uid="{00000000-0002-0000-0000-000008000000}">
      <formula1>"〇"</formula1>
    </dataValidation>
    <dataValidation imeMode="off" allowBlank="1" showInputMessage="1" showErrorMessage="1" sqref="D17:E18 H16:J18 B33:C33 D35:J35 B45:D46 H49:I53 E54:E58 F54:J57 B39:J40" xr:uid="{00000000-0002-0000-0000-000009000000}"/>
    <dataValidation imeMode="on" allowBlank="1" showInputMessage="1" showErrorMessage="1" sqref="D15:J15 D16:E16 B7:J7 B9:J14 B22:J27 B30:J32 D34:J34" xr:uid="{00000000-0002-0000-0000-00000A000000}"/>
    <dataValidation type="list" allowBlank="1" showInputMessage="1" showErrorMessage="1" sqref="B58" xr:uid="{5D0A387E-01FD-4FF8-BC45-3DC7BC9F82B3}">
      <formula1>"土俵メーカへ直接注文・支払,コマ大戦協会経由で注文"</formula1>
    </dataValidation>
    <dataValidation type="list" allowBlank="1" showInputMessage="1" showErrorMessage="1" sqref="B37:E37" xr:uid="{7195074A-9800-4F7B-A42A-1FBFC4010909}">
      <formula1>"観覧可能（無料）,観覧可能（有料）,観覧不可,その他"</formula1>
    </dataValidation>
    <dataValidation type="list" allowBlank="1" showInputMessage="1" showErrorMessage="1" sqref="B38" xr:uid="{52F550BD-4FAC-4908-A5AA-7756498868CD}">
      <formula1>"必要,不要"</formula1>
    </dataValidation>
  </dataValidations>
  <printOptions horizontalCentered="1"/>
  <pageMargins left="0.39370078740157483" right="0.39370078740157483" top="0.39370078740157483" bottom="0.39370078740157483" header="0.19685039370078741" footer="0.19685039370078741"/>
  <pageSetup paperSize="9" scale="98" orientation="portrait" r:id="rId1"/>
  <headerFooter>
    <oddHeader>&amp;L&amp;K00-034NPO法人 全日本製造業コマ大戦協会&amp;R&amp;K00-0342018/01/22版</oddHeader>
    <oddFooter>&amp;C&amp;P</oddFooter>
  </headerFooter>
  <rowBreaks count="4" manualBreakCount="4">
    <brk id="40" max="6" man="1"/>
    <brk id="68" max="6" man="1"/>
    <brk id="89" max="6" man="1"/>
    <brk id="111" max="6"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E42"/>
  <sheetViews>
    <sheetView topLeftCell="A22" zoomScale="104" zoomScaleNormal="104" zoomScalePageLayoutView="104" workbookViewId="0">
      <selection activeCell="A4" sqref="A4:E4"/>
    </sheetView>
  </sheetViews>
  <sheetFormatPr defaultColWidth="8.7265625" defaultRowHeight="13.3" x14ac:dyDescent="0.5"/>
  <cols>
    <col min="1" max="1" width="16.7265625" style="85" customWidth="1"/>
    <col min="2" max="2" width="8.7265625" style="85"/>
    <col min="3" max="3" width="9.90625" style="85" customWidth="1"/>
    <col min="4" max="4" width="13.1796875" style="85" customWidth="1"/>
    <col min="5" max="5" width="30.1796875" style="85" customWidth="1"/>
    <col min="6" max="16384" width="8.7265625" style="85"/>
  </cols>
  <sheetData>
    <row r="1" spans="1:5" ht="24.4" customHeight="1" x14ac:dyDescent="0.5">
      <c r="A1" s="256" t="s">
        <v>221</v>
      </c>
      <c r="B1" s="257"/>
      <c r="C1" s="257"/>
    </row>
    <row r="2" spans="1:5" ht="37.950000000000003" customHeight="1" x14ac:dyDescent="0.5">
      <c r="A2" s="299" t="s">
        <v>211</v>
      </c>
      <c r="B2" s="299"/>
      <c r="C2" s="299"/>
      <c r="D2" s="299"/>
      <c r="E2" s="299"/>
    </row>
    <row r="3" spans="1:5" ht="146.80000000000001" customHeight="1" x14ac:dyDescent="0.5">
      <c r="A3" s="297" t="s">
        <v>281</v>
      </c>
      <c r="B3" s="298"/>
      <c r="C3" s="298"/>
      <c r="D3" s="298"/>
      <c r="E3" s="298"/>
    </row>
    <row r="4" spans="1:5" ht="36.450000000000003" customHeight="1" x14ac:dyDescent="0.5">
      <c r="A4" s="303" t="s">
        <v>233</v>
      </c>
      <c r="B4" s="303"/>
      <c r="C4" s="303"/>
      <c r="D4" s="303"/>
      <c r="E4" s="303"/>
    </row>
    <row r="5" spans="1:5" ht="22.15" customHeight="1" x14ac:dyDescent="0.5">
      <c r="A5" s="297" t="s">
        <v>270</v>
      </c>
      <c r="B5" s="298"/>
      <c r="C5" s="298"/>
      <c r="D5" s="298"/>
      <c r="E5" s="298"/>
    </row>
    <row r="6" spans="1:5" ht="29.5" customHeight="1" x14ac:dyDescent="0.5">
      <c r="A6" s="302" t="s">
        <v>280</v>
      </c>
      <c r="B6" s="283"/>
      <c r="C6" s="283"/>
      <c r="D6" s="283"/>
      <c r="E6" s="283"/>
    </row>
    <row r="7" spans="1:5" ht="29.5" customHeight="1" x14ac:dyDescent="0.5">
      <c r="A7" s="93"/>
      <c r="B7" s="94"/>
      <c r="C7" s="94"/>
      <c r="D7" s="94"/>
      <c r="E7" s="94"/>
    </row>
    <row r="8" spans="1:5" ht="29.5" customHeight="1" x14ac:dyDescent="0.5">
      <c r="D8" s="258" t="s">
        <v>222</v>
      </c>
      <c r="E8" s="259"/>
    </row>
    <row r="9" spans="1:5" ht="22.05" customHeight="1" x14ac:dyDescent="0.5">
      <c r="E9" s="121" t="s">
        <v>277</v>
      </c>
    </row>
    <row r="10" spans="1:5" ht="36.450000000000003" customHeight="1" thickBot="1" x14ac:dyDescent="0.55000000000000004">
      <c r="A10" s="282" t="s">
        <v>278</v>
      </c>
      <c r="B10" s="256"/>
      <c r="C10" s="257"/>
    </row>
    <row r="11" spans="1:5" ht="20.5" customHeight="1" x14ac:dyDescent="0.5">
      <c r="D11" s="86" t="s">
        <v>207</v>
      </c>
      <c r="E11" s="87"/>
    </row>
    <row r="12" spans="1:5" ht="43.9" customHeight="1" x14ac:dyDescent="0.5">
      <c r="D12" s="88" t="s">
        <v>182</v>
      </c>
      <c r="E12" s="89" t="s">
        <v>219</v>
      </c>
    </row>
    <row r="13" spans="1:5" ht="20.5" customHeight="1" x14ac:dyDescent="0.5">
      <c r="D13" s="88" t="s">
        <v>208</v>
      </c>
      <c r="E13" s="90"/>
    </row>
    <row r="14" spans="1:5" ht="20.5" customHeight="1" x14ac:dyDescent="0.5">
      <c r="D14" s="88" t="s">
        <v>209</v>
      </c>
      <c r="E14" s="90"/>
    </row>
    <row r="15" spans="1:5" ht="20.5" customHeight="1" x14ac:dyDescent="0.5">
      <c r="D15" s="88" t="s">
        <v>187</v>
      </c>
      <c r="E15" s="90"/>
    </row>
    <row r="16" spans="1:5" ht="20.5" customHeight="1" thickBot="1" x14ac:dyDescent="0.55000000000000004">
      <c r="D16" s="91" t="s">
        <v>210</v>
      </c>
      <c r="E16" s="92"/>
    </row>
    <row r="17" spans="1:5" ht="42.55" customHeight="1" x14ac:dyDescent="0.5">
      <c r="A17" s="300" t="s">
        <v>212</v>
      </c>
      <c r="B17" s="300"/>
      <c r="C17" s="300"/>
      <c r="D17" s="300"/>
      <c r="E17" s="300"/>
    </row>
    <row r="18" spans="1:5" ht="52.75" customHeight="1" x14ac:dyDescent="0.5">
      <c r="A18" s="281" t="s">
        <v>213</v>
      </c>
      <c r="B18" s="281"/>
      <c r="C18" s="281"/>
      <c r="D18" s="281"/>
      <c r="E18" s="281"/>
    </row>
    <row r="19" spans="1:5" ht="29.5" customHeight="1" thickBot="1" x14ac:dyDescent="0.55000000000000004">
      <c r="A19" s="301" t="s">
        <v>214</v>
      </c>
      <c r="B19" s="301"/>
      <c r="C19" s="301"/>
      <c r="D19" s="301"/>
      <c r="E19" s="301"/>
    </row>
    <row r="20" spans="1:5" ht="39.75" customHeight="1" x14ac:dyDescent="0.5">
      <c r="B20" s="284" t="s">
        <v>215</v>
      </c>
      <c r="C20" s="285"/>
      <c r="D20" s="291"/>
      <c r="E20" s="292"/>
    </row>
    <row r="21" spans="1:5" ht="39.75" customHeight="1" x14ac:dyDescent="0.5">
      <c r="B21" s="286" t="s">
        <v>216</v>
      </c>
      <c r="C21" s="287"/>
      <c r="D21" s="293"/>
      <c r="E21" s="294"/>
    </row>
    <row r="22" spans="1:5" ht="78.55" customHeight="1" x14ac:dyDescent="0.5">
      <c r="B22" s="288" t="s">
        <v>218</v>
      </c>
      <c r="C22" s="287"/>
      <c r="D22" s="293"/>
      <c r="E22" s="294"/>
    </row>
    <row r="23" spans="1:5" ht="39.75" customHeight="1" thickBot="1" x14ac:dyDescent="0.55000000000000004">
      <c r="B23" s="289" t="s">
        <v>217</v>
      </c>
      <c r="C23" s="290"/>
      <c r="D23" s="295" t="s">
        <v>279</v>
      </c>
      <c r="E23" s="296"/>
    </row>
    <row r="24" spans="1:5" ht="29.5" customHeight="1" x14ac:dyDescent="0.5">
      <c r="A24" s="281"/>
      <c r="B24" s="283"/>
      <c r="C24" s="283"/>
      <c r="D24" s="283"/>
      <c r="E24" s="283"/>
    </row>
    <row r="25" spans="1:5" ht="112.15" customHeight="1" x14ac:dyDescent="0.5">
      <c r="A25" s="281" t="s">
        <v>220</v>
      </c>
      <c r="B25" s="281"/>
      <c r="C25" s="281"/>
      <c r="D25" s="281"/>
      <c r="E25" s="281"/>
    </row>
    <row r="26" spans="1:5" ht="22.05" customHeight="1" x14ac:dyDescent="0.5">
      <c r="A26" s="95"/>
      <c r="B26" s="95"/>
      <c r="C26" s="95"/>
      <c r="D26" s="95"/>
      <c r="E26" s="96">
        <v>43190</v>
      </c>
    </row>
    <row r="27" spans="1:5" ht="36.450000000000003" customHeight="1" thickBot="1" x14ac:dyDescent="0.55000000000000004">
      <c r="A27" s="265" t="s">
        <v>278</v>
      </c>
      <c r="B27" s="266"/>
      <c r="C27" s="267"/>
      <c r="D27" s="95"/>
      <c r="E27" s="95"/>
    </row>
    <row r="28" spans="1:5" ht="20.5" customHeight="1" x14ac:dyDescent="0.5">
      <c r="A28" s="95"/>
      <c r="B28" s="95"/>
      <c r="C28" s="95"/>
      <c r="D28" s="97" t="s">
        <v>207</v>
      </c>
      <c r="E28" s="98" t="s">
        <v>223</v>
      </c>
    </row>
    <row r="29" spans="1:5" ht="43.9" customHeight="1" x14ac:dyDescent="0.5">
      <c r="A29" s="95"/>
      <c r="B29" s="95"/>
      <c r="C29" s="95"/>
      <c r="D29" s="99" t="s">
        <v>182</v>
      </c>
      <c r="E29" s="100" t="s">
        <v>227</v>
      </c>
    </row>
    <row r="30" spans="1:5" ht="20.5" customHeight="1" x14ac:dyDescent="0.5">
      <c r="A30" s="95"/>
      <c r="B30" s="95"/>
      <c r="C30" s="95"/>
      <c r="D30" s="99" t="s">
        <v>208</v>
      </c>
      <c r="E30" s="101" t="s">
        <v>224</v>
      </c>
    </row>
    <row r="31" spans="1:5" ht="20.5" customHeight="1" x14ac:dyDescent="0.5">
      <c r="A31" s="95"/>
      <c r="B31" s="95"/>
      <c r="C31" s="95"/>
      <c r="D31" s="99" t="s">
        <v>209</v>
      </c>
      <c r="E31" s="101" t="s">
        <v>225</v>
      </c>
    </row>
    <row r="32" spans="1:5" ht="20.5" customHeight="1" x14ac:dyDescent="0.5">
      <c r="A32" s="95"/>
      <c r="B32" s="95"/>
      <c r="C32" s="95"/>
      <c r="D32" s="99" t="s">
        <v>187</v>
      </c>
      <c r="E32" s="101" t="s">
        <v>226</v>
      </c>
    </row>
    <row r="33" spans="1:5" ht="20.5" customHeight="1" thickBot="1" x14ac:dyDescent="0.55000000000000004">
      <c r="A33" s="95"/>
      <c r="B33" s="95"/>
      <c r="C33" s="95"/>
      <c r="D33" s="102" t="s">
        <v>210</v>
      </c>
      <c r="E33" s="103" t="s">
        <v>228</v>
      </c>
    </row>
    <row r="34" spans="1:5" ht="42.55" customHeight="1" x14ac:dyDescent="0.5">
      <c r="A34" s="268" t="s">
        <v>247</v>
      </c>
      <c r="B34" s="268"/>
      <c r="C34" s="268"/>
      <c r="D34" s="268"/>
      <c r="E34" s="268"/>
    </row>
    <row r="35" spans="1:5" ht="52.75" customHeight="1" x14ac:dyDescent="0.5">
      <c r="A35" s="255" t="s">
        <v>213</v>
      </c>
      <c r="B35" s="255"/>
      <c r="C35" s="255"/>
      <c r="D35" s="255"/>
      <c r="E35" s="255"/>
    </row>
    <row r="36" spans="1:5" ht="29.5" customHeight="1" thickBot="1" x14ac:dyDescent="0.55000000000000004">
      <c r="A36" s="269" t="s">
        <v>214</v>
      </c>
      <c r="B36" s="269"/>
      <c r="C36" s="269"/>
      <c r="D36" s="269"/>
      <c r="E36" s="269"/>
    </row>
    <row r="37" spans="1:5" ht="39.75" customHeight="1" x14ac:dyDescent="0.5">
      <c r="A37" s="95"/>
      <c r="B37" s="270" t="s">
        <v>215</v>
      </c>
      <c r="C37" s="271"/>
      <c r="D37" s="272" t="s">
        <v>229</v>
      </c>
      <c r="E37" s="273"/>
    </row>
    <row r="38" spans="1:5" ht="39.75" customHeight="1" x14ac:dyDescent="0.5">
      <c r="A38" s="95"/>
      <c r="B38" s="274" t="s">
        <v>216</v>
      </c>
      <c r="C38" s="275"/>
      <c r="D38" s="276" t="s">
        <v>230</v>
      </c>
      <c r="E38" s="277"/>
    </row>
    <row r="39" spans="1:5" ht="94.05" customHeight="1" x14ac:dyDescent="0.5">
      <c r="A39" s="95"/>
      <c r="B39" s="278" t="s">
        <v>218</v>
      </c>
      <c r="C39" s="275"/>
      <c r="D39" s="279" t="s">
        <v>231</v>
      </c>
      <c r="E39" s="280"/>
    </row>
    <row r="40" spans="1:5" ht="39.75" customHeight="1" thickBot="1" x14ac:dyDescent="0.55000000000000004">
      <c r="A40" s="95"/>
      <c r="B40" s="260" t="s">
        <v>217</v>
      </c>
      <c r="C40" s="261"/>
      <c r="D40" s="262" t="s">
        <v>232</v>
      </c>
      <c r="E40" s="263"/>
    </row>
    <row r="41" spans="1:5" ht="14.95" customHeight="1" x14ac:dyDescent="0.5">
      <c r="A41" s="255"/>
      <c r="B41" s="264"/>
      <c r="C41" s="264"/>
      <c r="D41" s="264"/>
      <c r="E41" s="264"/>
    </row>
    <row r="42" spans="1:5" ht="112.15" customHeight="1" x14ac:dyDescent="0.5">
      <c r="A42" s="255" t="s">
        <v>220</v>
      </c>
      <c r="B42" s="255"/>
      <c r="C42" s="255"/>
      <c r="D42" s="255"/>
      <c r="E42" s="255"/>
    </row>
  </sheetData>
  <mergeCells count="35">
    <mergeCell ref="A3:E3"/>
    <mergeCell ref="A2:E2"/>
    <mergeCell ref="A17:E17"/>
    <mergeCell ref="A18:E18"/>
    <mergeCell ref="A19:E19"/>
    <mergeCell ref="A6:E6"/>
    <mergeCell ref="A4:E4"/>
    <mergeCell ref="A5:E5"/>
    <mergeCell ref="A25:E25"/>
    <mergeCell ref="A10:C10"/>
    <mergeCell ref="A24:E24"/>
    <mergeCell ref="B20:C20"/>
    <mergeCell ref="B21:C21"/>
    <mergeCell ref="B22:C22"/>
    <mergeCell ref="B23:C23"/>
    <mergeCell ref="D20:E20"/>
    <mergeCell ref="D21:E21"/>
    <mergeCell ref="D22:E22"/>
    <mergeCell ref="D23:E23"/>
    <mergeCell ref="A42:E42"/>
    <mergeCell ref="A1:C1"/>
    <mergeCell ref="D8:E8"/>
    <mergeCell ref="B40:C40"/>
    <mergeCell ref="D40:E40"/>
    <mergeCell ref="A41:E41"/>
    <mergeCell ref="A27:C27"/>
    <mergeCell ref="A34:E34"/>
    <mergeCell ref="A35:E35"/>
    <mergeCell ref="A36:E36"/>
    <mergeCell ref="B37:C37"/>
    <mergeCell ref="D37:E37"/>
    <mergeCell ref="B38:C38"/>
    <mergeCell ref="D38:E38"/>
    <mergeCell ref="B39:C39"/>
    <mergeCell ref="D39:E39"/>
  </mergeCells>
  <phoneticPr fontId="1"/>
  <pageMargins left="0.70866141732283472" right="0.70866141732283472" top="0.74803149606299213" bottom="0.74803149606299213" header="0.31496062992125984" footer="0.31496062992125984"/>
  <pageSetup paperSize="9" orientation="portrait"/>
  <headerFooter>
    <oddFooter>&amp;R&amp;G</oddFooter>
  </headerFooter>
  <rowBreaks count="2" manualBreakCount="2">
    <brk id="7" max="16383" man="1"/>
    <brk id="25" max="16383" man="1"/>
  </rowBreaks>
  <drawing r:id="rId1"/>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sheetPr>
  <dimension ref="A1:D38"/>
  <sheetViews>
    <sheetView workbookViewId="0">
      <selection activeCell="B7" sqref="B7:C7"/>
    </sheetView>
  </sheetViews>
  <sheetFormatPr defaultColWidth="8.7265625" defaultRowHeight="13.3" x14ac:dyDescent="0.5"/>
  <cols>
    <col min="1" max="1" width="19.08984375" style="30" customWidth="1"/>
    <col min="2" max="2" width="36.36328125" style="30" customWidth="1"/>
    <col min="3" max="4" width="36.7265625" style="30" customWidth="1"/>
    <col min="5" max="16384" width="8.7265625" style="30"/>
  </cols>
  <sheetData>
    <row r="1" spans="1:4" x14ac:dyDescent="0.5">
      <c r="C1" s="31" t="s">
        <v>183</v>
      </c>
    </row>
    <row r="2" spans="1:4" ht="32.700000000000003" customHeight="1" x14ac:dyDescent="0.5">
      <c r="A2" s="306" t="s">
        <v>184</v>
      </c>
      <c r="B2" s="306"/>
      <c r="C2" s="306"/>
      <c r="D2" s="32"/>
    </row>
    <row r="3" spans="1:4" ht="18.3" customHeight="1" x14ac:dyDescent="0.5">
      <c r="C3" s="31" t="s">
        <v>185</v>
      </c>
    </row>
    <row r="4" spans="1:4" ht="30.35" customHeight="1" thickBot="1" x14ac:dyDescent="0.55000000000000004">
      <c r="A4" s="318" t="s">
        <v>262</v>
      </c>
      <c r="B4" s="318"/>
      <c r="C4" s="318"/>
    </row>
    <row r="5" spans="1:4" s="23" customFormat="1" ht="23" customHeight="1" thickBot="1" x14ac:dyDescent="0.55000000000000004">
      <c r="A5" s="319" t="s">
        <v>198</v>
      </c>
      <c r="B5" s="320"/>
      <c r="C5" s="321"/>
    </row>
    <row r="6" spans="1:4" s="23" customFormat="1" ht="23" customHeight="1" thickTop="1" x14ac:dyDescent="0.5">
      <c r="A6" s="118" t="s">
        <v>267</v>
      </c>
      <c r="B6" s="304" t="s">
        <v>268</v>
      </c>
      <c r="C6" s="305"/>
    </row>
    <row r="7" spans="1:4" s="23" customFormat="1" ht="23" customHeight="1" x14ac:dyDescent="0.5">
      <c r="A7" s="45" t="s">
        <v>181</v>
      </c>
      <c r="B7" s="314"/>
      <c r="C7" s="315"/>
    </row>
    <row r="8" spans="1:4" s="23" customFormat="1" ht="23" customHeight="1" x14ac:dyDescent="0.5">
      <c r="A8" s="44" t="s">
        <v>182</v>
      </c>
      <c r="B8" s="308"/>
      <c r="C8" s="309"/>
    </row>
    <row r="9" spans="1:4" s="23" customFormat="1" ht="23" customHeight="1" x14ac:dyDescent="0.5">
      <c r="A9" s="44" t="s">
        <v>186</v>
      </c>
      <c r="B9" s="308"/>
      <c r="C9" s="309"/>
    </row>
    <row r="10" spans="1:4" s="23" customFormat="1" ht="23" customHeight="1" x14ac:dyDescent="0.5">
      <c r="A10" s="44" t="s">
        <v>253</v>
      </c>
      <c r="B10" s="308"/>
      <c r="C10" s="309"/>
    </row>
    <row r="11" spans="1:4" s="23" customFormat="1" ht="23" customHeight="1" x14ac:dyDescent="0.5">
      <c r="A11" s="44" t="s">
        <v>254</v>
      </c>
      <c r="B11" s="308"/>
      <c r="C11" s="309"/>
    </row>
    <row r="12" spans="1:4" s="23" customFormat="1" ht="23" customHeight="1" x14ac:dyDescent="0.5">
      <c r="A12" s="44" t="s">
        <v>187</v>
      </c>
      <c r="B12" s="308"/>
      <c r="C12" s="309"/>
    </row>
    <row r="13" spans="1:4" s="23" customFormat="1" ht="23" customHeight="1" x14ac:dyDescent="0.5">
      <c r="A13" s="44" t="s">
        <v>188</v>
      </c>
      <c r="B13" s="308"/>
      <c r="C13" s="309"/>
    </row>
    <row r="14" spans="1:4" s="23" customFormat="1" ht="23" customHeight="1" x14ac:dyDescent="0.5">
      <c r="A14" s="44" t="s">
        <v>189</v>
      </c>
      <c r="B14" s="308"/>
      <c r="C14" s="309"/>
    </row>
    <row r="15" spans="1:4" s="23" customFormat="1" ht="23" customHeight="1" x14ac:dyDescent="0.5">
      <c r="A15" s="44" t="s">
        <v>190</v>
      </c>
      <c r="B15" s="308" t="s">
        <v>255</v>
      </c>
      <c r="C15" s="309"/>
    </row>
    <row r="16" spans="1:4" s="23" customFormat="1" ht="23" customHeight="1" x14ac:dyDescent="0.5">
      <c r="A16" s="326" t="s">
        <v>203</v>
      </c>
      <c r="B16" s="327"/>
      <c r="C16" s="328"/>
    </row>
    <row r="17" spans="1:3" s="23" customFormat="1" ht="23" customHeight="1" x14ac:dyDescent="0.5">
      <c r="A17" s="310" t="s">
        <v>248</v>
      </c>
      <c r="B17" s="311"/>
      <c r="C17" s="312"/>
    </row>
    <row r="18" spans="1:3" s="23" customFormat="1" ht="23" customHeight="1" x14ac:dyDescent="0.5">
      <c r="A18" s="326" t="s">
        <v>204</v>
      </c>
      <c r="B18" s="327"/>
      <c r="C18" s="328"/>
    </row>
    <row r="19" spans="1:3" s="23" customFormat="1" ht="23" customHeight="1" thickBot="1" x14ac:dyDescent="0.55000000000000004">
      <c r="A19" s="316" t="s">
        <v>249</v>
      </c>
      <c r="B19" s="317"/>
      <c r="C19" s="36"/>
    </row>
    <row r="20" spans="1:3" ht="15.55" customHeight="1" thickBot="1" x14ac:dyDescent="0.55000000000000004">
      <c r="A20" s="37"/>
      <c r="B20" s="37"/>
      <c r="C20" s="38"/>
    </row>
    <row r="21" spans="1:3" s="23" customFormat="1" ht="23" customHeight="1" thickBot="1" x14ac:dyDescent="0.55000000000000004">
      <c r="A21" s="41" t="s">
        <v>191</v>
      </c>
      <c r="B21" s="42" t="s">
        <v>199</v>
      </c>
      <c r="C21" s="43" t="s">
        <v>200</v>
      </c>
    </row>
    <row r="22" spans="1:3" s="23" customFormat="1" ht="23" customHeight="1" thickTop="1" x14ac:dyDescent="0.5">
      <c r="A22" s="45" t="s">
        <v>193</v>
      </c>
      <c r="B22" s="46" t="s">
        <v>201</v>
      </c>
      <c r="C22" s="40">
        <v>0</v>
      </c>
    </row>
    <row r="23" spans="1:3" s="23" customFormat="1" ht="23" customHeight="1" x14ac:dyDescent="0.5">
      <c r="A23" s="44" t="s">
        <v>194</v>
      </c>
      <c r="B23" s="47" t="s">
        <v>240</v>
      </c>
      <c r="C23" s="39">
        <v>0</v>
      </c>
    </row>
    <row r="24" spans="1:3" s="23" customFormat="1" ht="23" customHeight="1" thickBot="1" x14ac:dyDescent="0.55000000000000004">
      <c r="A24" s="48" t="s">
        <v>192</v>
      </c>
      <c r="B24" s="49" t="s">
        <v>202</v>
      </c>
      <c r="C24" s="35">
        <v>0</v>
      </c>
    </row>
    <row r="25" spans="1:3" s="23" customFormat="1" ht="19.25" customHeight="1" x14ac:dyDescent="0.5">
      <c r="A25" s="33"/>
      <c r="B25" s="33"/>
      <c r="C25" s="34"/>
    </row>
    <row r="26" spans="1:3" s="23" customFormat="1" ht="26.6" customHeight="1" x14ac:dyDescent="0.5">
      <c r="A26" s="313" t="s">
        <v>195</v>
      </c>
      <c r="B26" s="313"/>
      <c r="C26" s="313"/>
    </row>
    <row r="27" spans="1:3" s="23" customFormat="1" ht="18.7" customHeight="1" x14ac:dyDescent="0.5">
      <c r="A27" s="329" t="s">
        <v>196</v>
      </c>
      <c r="B27" s="329"/>
      <c r="C27" s="329"/>
    </row>
    <row r="28" spans="1:3" s="23" customFormat="1" ht="18.7" customHeight="1" x14ac:dyDescent="0.5">
      <c r="A28" s="330" t="s">
        <v>256</v>
      </c>
      <c r="B28" s="330"/>
      <c r="C28" s="330"/>
    </row>
    <row r="29" spans="1:3" s="23" customFormat="1" ht="18.7" customHeight="1" x14ac:dyDescent="0.5">
      <c r="A29" s="329" t="s">
        <v>197</v>
      </c>
      <c r="B29" s="329"/>
      <c r="C29" s="329"/>
    </row>
    <row r="30" spans="1:3" s="23" customFormat="1" ht="10.25" customHeight="1" x14ac:dyDescent="0.5">
      <c r="A30" s="33"/>
      <c r="B30" s="33"/>
    </row>
    <row r="31" spans="1:3" s="23" customFormat="1" ht="19.95" customHeight="1" x14ac:dyDescent="0.5">
      <c r="A31" s="323" t="s">
        <v>241</v>
      </c>
      <c r="B31" s="324"/>
      <c r="C31" s="324"/>
    </row>
    <row r="32" spans="1:3" s="23" customFormat="1" ht="46.8" customHeight="1" x14ac:dyDescent="0.5">
      <c r="A32" s="323" t="s">
        <v>242</v>
      </c>
      <c r="B32" s="323"/>
      <c r="C32" s="323"/>
    </row>
    <row r="33" spans="1:3" s="23" customFormat="1" ht="19.95" customHeight="1" x14ac:dyDescent="0.5">
      <c r="A33" s="307"/>
      <c r="B33" s="307"/>
      <c r="C33" s="307"/>
    </row>
    <row r="34" spans="1:3" s="23" customFormat="1" ht="19.95" customHeight="1" x14ac:dyDescent="0.5">
      <c r="A34" s="325" t="s">
        <v>205</v>
      </c>
      <c r="B34" s="325"/>
      <c r="C34" s="325"/>
    </row>
    <row r="35" spans="1:3" s="23" customFormat="1" ht="19.95" customHeight="1" x14ac:dyDescent="0.5">
      <c r="A35" s="322" t="s">
        <v>250</v>
      </c>
      <c r="B35" s="322"/>
      <c r="C35" s="322"/>
    </row>
    <row r="36" spans="1:3" s="23" customFormat="1" ht="19.95" customHeight="1" x14ac:dyDescent="0.5">
      <c r="A36" s="322" t="s">
        <v>251</v>
      </c>
      <c r="B36" s="322"/>
      <c r="C36" s="322"/>
    </row>
    <row r="37" spans="1:3" s="23" customFormat="1" ht="19.95" customHeight="1" x14ac:dyDescent="0.5">
      <c r="A37" s="325" t="s">
        <v>252</v>
      </c>
      <c r="B37" s="325"/>
      <c r="C37" s="325"/>
    </row>
    <row r="38" spans="1:3" s="23" customFormat="1" ht="34.1" customHeight="1" x14ac:dyDescent="0.5">
      <c r="A38" s="325" t="s">
        <v>260</v>
      </c>
      <c r="B38" s="325"/>
      <c r="C38" s="50" t="s">
        <v>206</v>
      </c>
    </row>
  </sheetData>
  <mergeCells count="29">
    <mergeCell ref="B11:C11"/>
    <mergeCell ref="A35:C35"/>
    <mergeCell ref="A31:C31"/>
    <mergeCell ref="A32:C32"/>
    <mergeCell ref="A38:B38"/>
    <mergeCell ref="A16:C16"/>
    <mergeCell ref="A18:C18"/>
    <mergeCell ref="A29:C29"/>
    <mergeCell ref="A27:C27"/>
    <mergeCell ref="A28:C28"/>
    <mergeCell ref="A36:C36"/>
    <mergeCell ref="A34:C34"/>
    <mergeCell ref="A37:C37"/>
    <mergeCell ref="B6:C6"/>
    <mergeCell ref="A2:C2"/>
    <mergeCell ref="A33:C33"/>
    <mergeCell ref="B13:C13"/>
    <mergeCell ref="B14:C14"/>
    <mergeCell ref="B15:C15"/>
    <mergeCell ref="A17:C17"/>
    <mergeCell ref="A26:C26"/>
    <mergeCell ref="B7:C7"/>
    <mergeCell ref="B8:C8"/>
    <mergeCell ref="B9:C9"/>
    <mergeCell ref="B10:C10"/>
    <mergeCell ref="B12:C12"/>
    <mergeCell ref="A19:B19"/>
    <mergeCell ref="A4:C4"/>
    <mergeCell ref="A5:C5"/>
  </mergeCells>
  <phoneticPr fontId="1"/>
  <hyperlinks>
    <hyperlink ref="C38" r:id="rId1" location="rental-request" xr:uid="{00000000-0004-0000-0B00-000000000000}"/>
  </hyperlinks>
  <pageMargins left="0.19685039370078741" right="0.19685039370078741" top="0.19685039370078741" bottom="0.19685039370078741" header="0.31496062992125984" footer="0.31496062992125984"/>
  <pageSetup paperSize="9" orientation="portrait"/>
  <headerFooter>
    <oddFooter>&amp;R&amp;G</oddFooter>
  </headerFooter>
  <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2"/>
  <sheetViews>
    <sheetView workbookViewId="0">
      <selection activeCell="A46" sqref="A46:J46"/>
    </sheetView>
  </sheetViews>
  <sheetFormatPr defaultColWidth="8.1796875" defaultRowHeight="18.3" x14ac:dyDescent="0.5"/>
  <cols>
    <col min="1" max="1" width="13.7265625" style="1" customWidth="1"/>
    <col min="2" max="2" width="16.453125" style="1" customWidth="1"/>
    <col min="3" max="4" width="23.1796875" style="1" customWidth="1"/>
    <col min="5" max="5" width="8.7265625" style="1" bestFit="1" customWidth="1"/>
    <col min="6" max="6" width="46.1796875" style="1" customWidth="1"/>
    <col min="7" max="16384" width="8.1796875" style="1"/>
  </cols>
  <sheetData>
    <row r="1" spans="1:6" ht="63" customHeight="1" thickBot="1" x14ac:dyDescent="1.05">
      <c r="A1" s="335" t="s">
        <v>257</v>
      </c>
      <c r="B1" s="336"/>
      <c r="C1" s="334" t="s">
        <v>166</v>
      </c>
      <c r="D1" s="334"/>
      <c r="E1" s="334"/>
      <c r="F1" s="26" t="s">
        <v>173</v>
      </c>
    </row>
    <row r="2" spans="1:6" ht="21.6" customHeight="1" thickBot="1" x14ac:dyDescent="0.55000000000000004">
      <c r="A2" s="331" t="s">
        <v>269</v>
      </c>
      <c r="B2" s="331"/>
      <c r="C2" s="331"/>
      <c r="D2" s="331"/>
      <c r="E2" s="331"/>
      <c r="F2" s="331"/>
    </row>
    <row r="3" spans="1:6" ht="30.05" customHeight="1" thickBot="1" x14ac:dyDescent="0.55000000000000004">
      <c r="A3" s="15" t="s">
        <v>72</v>
      </c>
      <c r="B3" s="16" t="s">
        <v>73</v>
      </c>
      <c r="C3" s="17" t="s">
        <v>74</v>
      </c>
      <c r="D3" s="17" t="s">
        <v>75</v>
      </c>
      <c r="E3" s="18" t="s">
        <v>98</v>
      </c>
      <c r="F3" s="25" t="s">
        <v>76</v>
      </c>
    </row>
    <row r="4" spans="1:6" ht="30.05" customHeight="1" thickTop="1" x14ac:dyDescent="0.5">
      <c r="A4" s="12" t="str">
        <f>結果優勝</f>
        <v>優勝</v>
      </c>
      <c r="B4" s="13"/>
      <c r="C4" s="13"/>
      <c r="D4" s="13"/>
      <c r="E4" s="14">
        <f>HLOOKUP(グレード選択,グレードポイント,2,FALSE)</f>
        <v>15</v>
      </c>
      <c r="F4" s="21" t="s">
        <v>78</v>
      </c>
    </row>
    <row r="5" spans="1:6" ht="30.05" customHeight="1" x14ac:dyDescent="0.5">
      <c r="A5" s="8" t="str">
        <f>結果準優勝</f>
        <v>準優勝</v>
      </c>
      <c r="B5" s="3"/>
      <c r="C5" s="3"/>
      <c r="D5" s="3"/>
      <c r="E5" s="2">
        <f>HLOOKUP(グレード選択,グレードポイント,3,FALSE)</f>
        <v>12</v>
      </c>
      <c r="F5" s="22" t="s">
        <v>80</v>
      </c>
    </row>
    <row r="6" spans="1:6" ht="30.05" customHeight="1" x14ac:dyDescent="0.5">
      <c r="A6" s="8" t="str">
        <f>結果三位</f>
        <v>3位</v>
      </c>
      <c r="B6" s="3"/>
      <c r="C6" s="3"/>
      <c r="D6" s="3"/>
      <c r="E6" s="2">
        <f>HLOOKUP(グレード選択,グレードポイント,4,FALSE)</f>
        <v>10</v>
      </c>
      <c r="F6" s="341" t="s">
        <v>102</v>
      </c>
    </row>
    <row r="7" spans="1:6" ht="30.05" customHeight="1" x14ac:dyDescent="0.5">
      <c r="A7" s="8" t="str">
        <f>結果四位</f>
        <v>4位</v>
      </c>
      <c r="B7" s="3"/>
      <c r="C7" s="3"/>
      <c r="D7" s="3"/>
      <c r="E7" s="2">
        <f>HLOOKUP(グレード選択,グレードポイント,5,FALSE)</f>
        <v>8</v>
      </c>
      <c r="F7" s="342"/>
    </row>
    <row r="8" spans="1:6" ht="30.05" customHeight="1" x14ac:dyDescent="0.5">
      <c r="A8" s="8" t="str">
        <f>結果ベスト8</f>
        <v>ベスト8</v>
      </c>
      <c r="B8" s="3"/>
      <c r="C8" s="3"/>
      <c r="D8" s="3"/>
      <c r="E8" s="2">
        <f>HLOOKUP(グレード選択,グレードポイント,6,FALSE)</f>
        <v>6</v>
      </c>
      <c r="F8" s="343" t="s">
        <v>100</v>
      </c>
    </row>
    <row r="9" spans="1:6" ht="30.05" customHeight="1" x14ac:dyDescent="0.5">
      <c r="A9" s="8" t="str">
        <f>結果ベスト8</f>
        <v>ベスト8</v>
      </c>
      <c r="B9" s="3"/>
      <c r="C9" s="3"/>
      <c r="D9" s="3"/>
      <c r="E9" s="2">
        <f>HLOOKUP(グレード選択,グレードポイント,6,FALSE)</f>
        <v>6</v>
      </c>
      <c r="F9" s="344"/>
    </row>
    <row r="10" spans="1:6" ht="30.05" customHeight="1" x14ac:dyDescent="0.5">
      <c r="A10" s="8" t="str">
        <f>結果ベスト8</f>
        <v>ベスト8</v>
      </c>
      <c r="B10" s="3"/>
      <c r="C10" s="3"/>
      <c r="D10" s="3"/>
      <c r="E10" s="2">
        <f>HLOOKUP(グレード選択,グレードポイント,6,FALSE)</f>
        <v>6</v>
      </c>
      <c r="F10" s="344"/>
    </row>
    <row r="11" spans="1:6" ht="30.05" customHeight="1" x14ac:dyDescent="0.5">
      <c r="A11" s="8" t="str">
        <f>結果ベスト8</f>
        <v>ベスト8</v>
      </c>
      <c r="B11" s="3"/>
      <c r="C11" s="3"/>
      <c r="D11" s="3"/>
      <c r="E11" s="2">
        <f>HLOOKUP(グレード選択,グレードポイント,6,FALSE)</f>
        <v>6</v>
      </c>
      <c r="F11" s="345"/>
    </row>
    <row r="12" spans="1:6" ht="30.05" customHeight="1" x14ac:dyDescent="0.5">
      <c r="A12" s="8" t="str">
        <f t="shared" ref="A12:A19" si="0">結果ベスト16</f>
        <v>ベスト16</v>
      </c>
      <c r="B12" s="3"/>
      <c r="C12" s="3"/>
      <c r="D12" s="3"/>
      <c r="E12" s="2">
        <f t="shared" ref="E12:E19" si="1">HLOOKUP(グレード選択,グレードポイント,7,FALSE)</f>
        <v>5</v>
      </c>
      <c r="F12" s="343" t="s">
        <v>101</v>
      </c>
    </row>
    <row r="13" spans="1:6" ht="30.05" customHeight="1" x14ac:dyDescent="0.5">
      <c r="A13" s="8" t="str">
        <f t="shared" si="0"/>
        <v>ベスト16</v>
      </c>
      <c r="B13" s="3"/>
      <c r="C13" s="3"/>
      <c r="D13" s="3"/>
      <c r="E13" s="2">
        <f t="shared" si="1"/>
        <v>5</v>
      </c>
      <c r="F13" s="344"/>
    </row>
    <row r="14" spans="1:6" ht="30.05" customHeight="1" x14ac:dyDescent="0.5">
      <c r="A14" s="8" t="str">
        <f t="shared" si="0"/>
        <v>ベスト16</v>
      </c>
      <c r="B14" s="3"/>
      <c r="C14" s="3"/>
      <c r="D14" s="3"/>
      <c r="E14" s="2">
        <f t="shared" si="1"/>
        <v>5</v>
      </c>
      <c r="F14" s="344"/>
    </row>
    <row r="15" spans="1:6" ht="30.05" customHeight="1" x14ac:dyDescent="0.5">
      <c r="A15" s="8" t="str">
        <f t="shared" si="0"/>
        <v>ベスト16</v>
      </c>
      <c r="B15" s="3"/>
      <c r="C15" s="3"/>
      <c r="D15" s="3"/>
      <c r="E15" s="2">
        <f t="shared" si="1"/>
        <v>5</v>
      </c>
      <c r="F15" s="344"/>
    </row>
    <row r="16" spans="1:6" ht="30.05" customHeight="1" x14ac:dyDescent="0.5">
      <c r="A16" s="8" t="str">
        <f t="shared" si="0"/>
        <v>ベスト16</v>
      </c>
      <c r="B16" s="3"/>
      <c r="C16" s="3"/>
      <c r="D16" s="3"/>
      <c r="E16" s="2">
        <f t="shared" si="1"/>
        <v>5</v>
      </c>
      <c r="F16" s="344"/>
    </row>
    <row r="17" spans="1:6" ht="30.05" customHeight="1" x14ac:dyDescent="0.5">
      <c r="A17" s="8" t="str">
        <f t="shared" si="0"/>
        <v>ベスト16</v>
      </c>
      <c r="B17" s="3"/>
      <c r="C17" s="3"/>
      <c r="D17" s="3"/>
      <c r="E17" s="2">
        <f t="shared" si="1"/>
        <v>5</v>
      </c>
      <c r="F17" s="344"/>
    </row>
    <row r="18" spans="1:6" ht="30.05" customHeight="1" x14ac:dyDescent="0.5">
      <c r="A18" s="8" t="str">
        <f t="shared" si="0"/>
        <v>ベスト16</v>
      </c>
      <c r="B18" s="3"/>
      <c r="C18" s="3"/>
      <c r="D18" s="3"/>
      <c r="E18" s="2">
        <f t="shared" si="1"/>
        <v>5</v>
      </c>
      <c r="F18" s="344"/>
    </row>
    <row r="19" spans="1:6" ht="30.05" customHeight="1" x14ac:dyDescent="0.5">
      <c r="A19" s="8" t="str">
        <f t="shared" si="0"/>
        <v>ベスト16</v>
      </c>
      <c r="B19" s="3"/>
      <c r="C19" s="3"/>
      <c r="D19" s="3"/>
      <c r="E19" s="2">
        <f t="shared" si="1"/>
        <v>5</v>
      </c>
      <c r="F19" s="345"/>
    </row>
    <row r="20" spans="1:6" ht="30.05" customHeight="1" x14ac:dyDescent="0.5">
      <c r="A20" s="8" t="str">
        <f t="shared" ref="A20:A35" si="2">結果参戦</f>
        <v>参戦</v>
      </c>
      <c r="B20" s="3"/>
      <c r="C20" s="3"/>
      <c r="D20" s="3"/>
      <c r="E20" s="2">
        <f t="shared" ref="E20:E35" si="3">HLOOKUP(グレード選択,グレードポイント,8,FALSE)</f>
        <v>4</v>
      </c>
      <c r="F20" s="346" t="str">
        <f>IF(グレード選択=グレードG1,コメントG1参戦,コメント参戦)</f>
        <v>G1決勝出場チームに加算されます。</v>
      </c>
    </row>
    <row r="21" spans="1:6" ht="30.05" customHeight="1" x14ac:dyDescent="0.5">
      <c r="A21" s="8" t="str">
        <f t="shared" si="2"/>
        <v>参戦</v>
      </c>
      <c r="B21" s="3"/>
      <c r="C21" s="3"/>
      <c r="D21" s="3"/>
      <c r="E21" s="2">
        <f t="shared" si="3"/>
        <v>4</v>
      </c>
      <c r="F21" s="344"/>
    </row>
    <row r="22" spans="1:6" ht="30.05" customHeight="1" x14ac:dyDescent="0.5">
      <c r="A22" s="8" t="str">
        <f t="shared" si="2"/>
        <v>参戦</v>
      </c>
      <c r="B22" s="3"/>
      <c r="C22" s="3"/>
      <c r="D22" s="3"/>
      <c r="E22" s="2">
        <f t="shared" si="3"/>
        <v>4</v>
      </c>
      <c r="F22" s="344"/>
    </row>
    <row r="23" spans="1:6" ht="30.05" customHeight="1" x14ac:dyDescent="0.5">
      <c r="A23" s="8" t="str">
        <f t="shared" si="2"/>
        <v>参戦</v>
      </c>
      <c r="B23" s="3"/>
      <c r="C23" s="3"/>
      <c r="D23" s="3"/>
      <c r="E23" s="2">
        <f t="shared" si="3"/>
        <v>4</v>
      </c>
      <c r="F23" s="344"/>
    </row>
    <row r="24" spans="1:6" ht="30.05" customHeight="1" x14ac:dyDescent="0.5">
      <c r="A24" s="8" t="str">
        <f t="shared" si="2"/>
        <v>参戦</v>
      </c>
      <c r="B24" s="3"/>
      <c r="C24" s="3"/>
      <c r="D24" s="3"/>
      <c r="E24" s="2">
        <f t="shared" si="3"/>
        <v>4</v>
      </c>
      <c r="F24" s="344"/>
    </row>
    <row r="25" spans="1:6" ht="30.05" customHeight="1" x14ac:dyDescent="0.5">
      <c r="A25" s="8" t="str">
        <f t="shared" si="2"/>
        <v>参戦</v>
      </c>
      <c r="B25" s="3"/>
      <c r="C25" s="3"/>
      <c r="D25" s="3"/>
      <c r="E25" s="2">
        <f t="shared" si="3"/>
        <v>4</v>
      </c>
      <c r="F25" s="344"/>
    </row>
    <row r="26" spans="1:6" ht="30.05" customHeight="1" x14ac:dyDescent="0.5">
      <c r="A26" s="8" t="str">
        <f t="shared" si="2"/>
        <v>参戦</v>
      </c>
      <c r="B26" s="3"/>
      <c r="C26" s="3"/>
      <c r="D26" s="3"/>
      <c r="E26" s="2">
        <f t="shared" si="3"/>
        <v>4</v>
      </c>
      <c r="F26" s="344"/>
    </row>
    <row r="27" spans="1:6" ht="30.05" customHeight="1" x14ac:dyDescent="0.5">
      <c r="A27" s="8" t="str">
        <f t="shared" si="2"/>
        <v>参戦</v>
      </c>
      <c r="B27" s="3"/>
      <c r="C27" s="3"/>
      <c r="D27" s="3"/>
      <c r="E27" s="2">
        <f t="shared" si="3"/>
        <v>4</v>
      </c>
      <c r="F27" s="344"/>
    </row>
    <row r="28" spans="1:6" ht="30.05" customHeight="1" x14ac:dyDescent="0.5">
      <c r="A28" s="8" t="str">
        <f t="shared" si="2"/>
        <v>参戦</v>
      </c>
      <c r="B28" s="3"/>
      <c r="C28" s="3"/>
      <c r="D28" s="3"/>
      <c r="E28" s="2">
        <f t="shared" si="3"/>
        <v>4</v>
      </c>
      <c r="F28" s="344"/>
    </row>
    <row r="29" spans="1:6" ht="30.05" customHeight="1" x14ac:dyDescent="0.5">
      <c r="A29" s="8" t="str">
        <f t="shared" si="2"/>
        <v>参戦</v>
      </c>
      <c r="B29" s="3"/>
      <c r="C29" s="3"/>
      <c r="D29" s="3"/>
      <c r="E29" s="2">
        <f t="shared" si="3"/>
        <v>4</v>
      </c>
      <c r="F29" s="344"/>
    </row>
    <row r="30" spans="1:6" ht="30.05" customHeight="1" x14ac:dyDescent="0.5">
      <c r="A30" s="8" t="str">
        <f t="shared" si="2"/>
        <v>参戦</v>
      </c>
      <c r="B30" s="3"/>
      <c r="C30" s="3"/>
      <c r="D30" s="3"/>
      <c r="E30" s="2">
        <f t="shared" si="3"/>
        <v>4</v>
      </c>
      <c r="F30" s="344"/>
    </row>
    <row r="31" spans="1:6" ht="30.05" customHeight="1" x14ac:dyDescent="0.5">
      <c r="A31" s="8" t="str">
        <f t="shared" si="2"/>
        <v>参戦</v>
      </c>
      <c r="B31" s="3"/>
      <c r="C31" s="3"/>
      <c r="D31" s="3"/>
      <c r="E31" s="2">
        <f t="shared" si="3"/>
        <v>4</v>
      </c>
      <c r="F31" s="344"/>
    </row>
    <row r="32" spans="1:6" ht="30.05" customHeight="1" x14ac:dyDescent="0.5">
      <c r="A32" s="8" t="str">
        <f t="shared" si="2"/>
        <v>参戦</v>
      </c>
      <c r="B32" s="3"/>
      <c r="C32" s="3"/>
      <c r="D32" s="3"/>
      <c r="E32" s="2">
        <f t="shared" si="3"/>
        <v>4</v>
      </c>
      <c r="F32" s="344"/>
    </row>
    <row r="33" spans="1:10" ht="30.05" customHeight="1" x14ac:dyDescent="0.5">
      <c r="A33" s="8" t="str">
        <f t="shared" si="2"/>
        <v>参戦</v>
      </c>
      <c r="B33" s="3"/>
      <c r="C33" s="3"/>
      <c r="D33" s="3"/>
      <c r="E33" s="2">
        <f t="shared" si="3"/>
        <v>4</v>
      </c>
      <c r="F33" s="344"/>
    </row>
    <row r="34" spans="1:10" ht="30.05" customHeight="1" x14ac:dyDescent="0.5">
      <c r="A34" s="8" t="str">
        <f t="shared" si="2"/>
        <v>参戦</v>
      </c>
      <c r="B34" s="3"/>
      <c r="C34" s="3"/>
      <c r="D34" s="3"/>
      <c r="E34" s="2">
        <f t="shared" si="3"/>
        <v>4</v>
      </c>
      <c r="F34" s="344"/>
    </row>
    <row r="35" spans="1:10" ht="30.05" customHeight="1" x14ac:dyDescent="0.5">
      <c r="A35" s="8" t="str">
        <f t="shared" si="2"/>
        <v>参戦</v>
      </c>
      <c r="B35" s="3"/>
      <c r="C35" s="3"/>
      <c r="D35" s="3"/>
      <c r="E35" s="2">
        <f t="shared" si="3"/>
        <v>4</v>
      </c>
      <c r="F35" s="345"/>
    </row>
    <row r="36" spans="1:10" ht="30.05" customHeight="1" x14ac:dyDescent="0.5">
      <c r="A36" s="8" t="str">
        <f t="shared" ref="A36:A43" si="4">IF(グレード選択=グレードG1,結果予選敗退,結果参戦)</f>
        <v>予選敗退</v>
      </c>
      <c r="B36" s="3"/>
      <c r="C36" s="3"/>
      <c r="D36" s="3"/>
      <c r="E36" s="2">
        <f t="shared" ref="E36:E43" si="5">HLOOKUP(グレード選択,グレードポイント,9,FALSE)</f>
        <v>1</v>
      </c>
      <c r="F36" s="346" t="str">
        <f>IF(グレード選択=グレードG1,コメントG1予選敗退,コメント参戦)</f>
        <v>G1予選敗退チームに加算されます。</v>
      </c>
    </row>
    <row r="37" spans="1:10" ht="30.05" customHeight="1" x14ac:dyDescent="0.5">
      <c r="A37" s="8" t="str">
        <f t="shared" si="4"/>
        <v>予選敗退</v>
      </c>
      <c r="B37" s="3"/>
      <c r="C37" s="3"/>
      <c r="D37" s="3"/>
      <c r="E37" s="2">
        <f t="shared" si="5"/>
        <v>1</v>
      </c>
      <c r="F37" s="344"/>
    </row>
    <row r="38" spans="1:10" ht="30.05" customHeight="1" x14ac:dyDescent="0.5">
      <c r="A38" s="8" t="str">
        <f t="shared" si="4"/>
        <v>予選敗退</v>
      </c>
      <c r="B38" s="3"/>
      <c r="C38" s="3"/>
      <c r="D38" s="3"/>
      <c r="E38" s="2">
        <f t="shared" si="5"/>
        <v>1</v>
      </c>
      <c r="F38" s="344"/>
    </row>
    <row r="39" spans="1:10" ht="30.05" customHeight="1" x14ac:dyDescent="0.5">
      <c r="A39" s="8" t="str">
        <f t="shared" si="4"/>
        <v>予選敗退</v>
      </c>
      <c r="B39" s="3"/>
      <c r="C39" s="3"/>
      <c r="D39" s="3"/>
      <c r="E39" s="2">
        <f t="shared" si="5"/>
        <v>1</v>
      </c>
      <c r="F39" s="344"/>
    </row>
    <row r="40" spans="1:10" ht="30.05" customHeight="1" x14ac:dyDescent="0.5">
      <c r="A40" s="8" t="str">
        <f t="shared" si="4"/>
        <v>予選敗退</v>
      </c>
      <c r="B40" s="3"/>
      <c r="C40" s="3"/>
      <c r="D40" s="3"/>
      <c r="E40" s="2">
        <f t="shared" si="5"/>
        <v>1</v>
      </c>
      <c r="F40" s="344"/>
    </row>
    <row r="41" spans="1:10" ht="30.05" customHeight="1" x14ac:dyDescent="0.5">
      <c r="A41" s="8" t="str">
        <f t="shared" si="4"/>
        <v>予選敗退</v>
      </c>
      <c r="B41" s="3"/>
      <c r="C41" s="3"/>
      <c r="D41" s="3"/>
      <c r="E41" s="2">
        <f t="shared" si="5"/>
        <v>1</v>
      </c>
      <c r="F41" s="344"/>
    </row>
    <row r="42" spans="1:10" ht="30.05" customHeight="1" x14ac:dyDescent="0.5">
      <c r="A42" s="8" t="str">
        <f t="shared" si="4"/>
        <v>予選敗退</v>
      </c>
      <c r="B42" s="3"/>
      <c r="C42" s="3"/>
      <c r="D42" s="3"/>
      <c r="E42" s="2">
        <f t="shared" si="5"/>
        <v>1</v>
      </c>
      <c r="F42" s="344"/>
    </row>
    <row r="43" spans="1:10" ht="30.05" customHeight="1" thickBot="1" x14ac:dyDescent="0.55000000000000004">
      <c r="A43" s="9" t="str">
        <f t="shared" si="4"/>
        <v>予選敗退</v>
      </c>
      <c r="B43" s="10"/>
      <c r="C43" s="10"/>
      <c r="D43" s="10"/>
      <c r="E43" s="11">
        <f t="shared" si="5"/>
        <v>1</v>
      </c>
      <c r="F43" s="347"/>
    </row>
    <row r="44" spans="1:10" ht="23.95" customHeight="1" thickBot="1" x14ac:dyDescent="0.55000000000000004">
      <c r="A44" s="119" t="s">
        <v>99</v>
      </c>
      <c r="B44" s="332"/>
      <c r="C44" s="333"/>
    </row>
    <row r="45" spans="1:10" ht="30.05" customHeight="1" x14ac:dyDescent="0.5">
      <c r="A45" s="114"/>
      <c r="B45" s="115"/>
      <c r="C45" s="115"/>
      <c r="D45" s="115"/>
      <c r="E45" s="115"/>
    </row>
    <row r="46" spans="1:10" s="52" customFormat="1" ht="25.1" customHeight="1" x14ac:dyDescent="0.5">
      <c r="A46" s="177" t="s">
        <v>258</v>
      </c>
      <c r="B46" s="177"/>
      <c r="C46" s="177"/>
      <c r="D46" s="177"/>
      <c r="E46" s="177"/>
      <c r="F46" s="177"/>
      <c r="G46" s="177"/>
      <c r="H46" s="177"/>
      <c r="I46" s="177"/>
      <c r="J46" s="177"/>
    </row>
    <row r="47" spans="1:10" s="70" customFormat="1" ht="30.05" customHeight="1" x14ac:dyDescent="0.5">
      <c r="A47" s="282" t="s">
        <v>263</v>
      </c>
      <c r="B47" s="282"/>
      <c r="C47" s="282"/>
      <c r="D47" s="282"/>
      <c r="E47" s="282"/>
      <c r="F47" s="282"/>
      <c r="G47" s="113"/>
      <c r="H47" s="113"/>
      <c r="I47" s="113"/>
      <c r="J47" s="113"/>
    </row>
    <row r="48" spans="1:10" s="52" customFormat="1" ht="25.1" customHeight="1" thickBot="1" x14ac:dyDescent="0.55000000000000004">
      <c r="A48" s="30" t="s">
        <v>12</v>
      </c>
      <c r="B48" s="30"/>
      <c r="C48" s="30"/>
      <c r="D48" s="30"/>
      <c r="E48" s="30"/>
      <c r="F48" s="30"/>
      <c r="G48" s="30"/>
      <c r="H48" s="30"/>
      <c r="I48" s="30"/>
      <c r="J48" s="30"/>
    </row>
    <row r="49" spans="1:16" s="52" customFormat="1" ht="27.45" customHeight="1" x14ac:dyDescent="0.5">
      <c r="A49" s="107" t="s">
        <v>28</v>
      </c>
      <c r="B49" s="348" t="s">
        <v>13</v>
      </c>
      <c r="C49" s="349"/>
      <c r="D49" s="349"/>
      <c r="E49" s="350"/>
      <c r="F49" s="106" t="s">
        <v>14</v>
      </c>
      <c r="G49" s="104"/>
      <c r="H49" s="104"/>
      <c r="K49" s="72"/>
      <c r="L49" s="72"/>
      <c r="M49" s="72"/>
      <c r="N49" s="72"/>
      <c r="O49" s="72"/>
      <c r="P49" s="72"/>
    </row>
    <row r="50" spans="1:16" s="52" customFormat="1" ht="27.45" customHeight="1" x14ac:dyDescent="0.5">
      <c r="A50" s="108" t="s">
        <v>15</v>
      </c>
      <c r="B50" s="339" t="s">
        <v>19</v>
      </c>
      <c r="C50" s="339"/>
      <c r="D50" s="339"/>
      <c r="E50" s="339"/>
      <c r="F50" s="109" t="s">
        <v>20</v>
      </c>
      <c r="G50" s="105"/>
      <c r="H50" s="104"/>
      <c r="K50" s="74"/>
      <c r="L50" s="74"/>
      <c r="M50" s="74"/>
      <c r="N50" s="74"/>
      <c r="O50" s="74"/>
      <c r="P50" s="72"/>
    </row>
    <row r="51" spans="1:16" s="52" customFormat="1" ht="27.45" customHeight="1" x14ac:dyDescent="0.5">
      <c r="A51" s="108" t="s">
        <v>16</v>
      </c>
      <c r="B51" s="339" t="s">
        <v>25</v>
      </c>
      <c r="C51" s="339"/>
      <c r="D51" s="339"/>
      <c r="E51" s="339"/>
      <c r="F51" s="110" t="s">
        <v>21</v>
      </c>
      <c r="G51" s="105"/>
      <c r="H51" s="104"/>
      <c r="K51" s="74"/>
      <c r="L51" s="74"/>
      <c r="M51" s="74"/>
      <c r="N51" s="74"/>
      <c r="O51" s="74"/>
      <c r="P51" s="72"/>
    </row>
    <row r="52" spans="1:16" s="52" customFormat="1" ht="27.45" customHeight="1" x14ac:dyDescent="0.5">
      <c r="A52" s="108" t="s">
        <v>17</v>
      </c>
      <c r="B52" s="339" t="s">
        <v>48</v>
      </c>
      <c r="C52" s="339"/>
      <c r="D52" s="339"/>
      <c r="E52" s="339"/>
      <c r="F52" s="110" t="s">
        <v>22</v>
      </c>
      <c r="G52" s="105"/>
      <c r="H52" s="104"/>
      <c r="K52" s="74"/>
      <c r="L52" s="74"/>
      <c r="M52" s="74"/>
      <c r="N52" s="74"/>
      <c r="O52" s="74"/>
      <c r="P52" s="72"/>
    </row>
    <row r="53" spans="1:16" s="52" customFormat="1" ht="27.45" customHeight="1" x14ac:dyDescent="0.5">
      <c r="A53" s="108" t="s">
        <v>18</v>
      </c>
      <c r="B53" s="339" t="s">
        <v>49</v>
      </c>
      <c r="C53" s="339"/>
      <c r="D53" s="339"/>
      <c r="E53" s="339"/>
      <c r="F53" s="110" t="s">
        <v>23</v>
      </c>
      <c r="G53" s="105"/>
      <c r="H53" s="104"/>
      <c r="K53" s="74"/>
      <c r="L53" s="74"/>
      <c r="M53" s="74"/>
      <c r="N53" s="74"/>
      <c r="O53" s="74"/>
      <c r="P53" s="72"/>
    </row>
    <row r="54" spans="1:16" s="52" customFormat="1" ht="27.45" customHeight="1" thickBot="1" x14ac:dyDescent="0.55000000000000004">
      <c r="A54" s="111" t="s">
        <v>26</v>
      </c>
      <c r="B54" s="340" t="s">
        <v>27</v>
      </c>
      <c r="C54" s="340"/>
      <c r="D54" s="340"/>
      <c r="E54" s="340"/>
      <c r="F54" s="112" t="s">
        <v>24</v>
      </c>
      <c r="G54" s="105"/>
      <c r="H54" s="104"/>
    </row>
    <row r="55" spans="1:16" ht="30.05" customHeight="1" x14ac:dyDescent="0.5">
      <c r="A55" s="351"/>
      <c r="B55" s="352"/>
      <c r="C55" s="352"/>
      <c r="D55" s="352"/>
      <c r="E55" s="352"/>
      <c r="F55" s="352"/>
    </row>
    <row r="56" spans="1:16" ht="30.05" customHeight="1" x14ac:dyDescent="0.5">
      <c r="A56" s="351" t="s">
        <v>259</v>
      </c>
      <c r="B56" s="352"/>
      <c r="C56" s="352"/>
      <c r="D56" s="352"/>
      <c r="E56" s="352"/>
      <c r="F56" s="352"/>
    </row>
    <row r="57" spans="1:16" ht="30.05" customHeight="1" x14ac:dyDescent="0.5">
      <c r="A57" s="337" t="s">
        <v>109</v>
      </c>
      <c r="B57" s="338"/>
      <c r="C57" s="338"/>
      <c r="D57" s="338"/>
      <c r="E57" s="338"/>
      <c r="F57" s="338"/>
    </row>
    <row r="58" spans="1:16" ht="30.05" customHeight="1" x14ac:dyDescent="0.5">
      <c r="A58" s="337" t="s">
        <v>107</v>
      </c>
      <c r="B58" s="338"/>
      <c r="C58" s="338"/>
      <c r="D58" s="338"/>
      <c r="E58" s="338"/>
      <c r="F58" s="338"/>
    </row>
    <row r="59" spans="1:16" ht="30.05" customHeight="1" x14ac:dyDescent="0.5">
      <c r="A59" s="337" t="s">
        <v>114</v>
      </c>
      <c r="B59" s="338"/>
      <c r="C59" s="338"/>
      <c r="D59" s="338"/>
      <c r="E59" s="338"/>
      <c r="F59" s="338"/>
    </row>
    <row r="60" spans="1:16" ht="30.05" customHeight="1" x14ac:dyDescent="0.5">
      <c r="A60" s="337" t="s">
        <v>106</v>
      </c>
      <c r="B60" s="338"/>
      <c r="C60" s="338"/>
      <c r="D60" s="338"/>
      <c r="E60" s="338"/>
      <c r="F60" s="338"/>
    </row>
    <row r="61" spans="1:16" ht="30.05" customHeight="1" x14ac:dyDescent="0.5">
      <c r="A61" s="337" t="s">
        <v>90</v>
      </c>
      <c r="B61" s="338"/>
      <c r="C61" s="338"/>
      <c r="D61" s="338"/>
      <c r="E61" s="338"/>
      <c r="F61" s="338"/>
    </row>
    <row r="62" spans="1:16" ht="30.05" customHeight="1" x14ac:dyDescent="0.5"/>
  </sheetData>
  <mergeCells count="24">
    <mergeCell ref="A58:F58"/>
    <mergeCell ref="A59:F59"/>
    <mergeCell ref="A60:F60"/>
    <mergeCell ref="A61:F61"/>
    <mergeCell ref="F6:F7"/>
    <mergeCell ref="F8:F11"/>
    <mergeCell ref="F12:F19"/>
    <mergeCell ref="F20:F35"/>
    <mergeCell ref="F36:F43"/>
    <mergeCell ref="A46:J46"/>
    <mergeCell ref="A47:F47"/>
    <mergeCell ref="B49:E49"/>
    <mergeCell ref="A56:F56"/>
    <mergeCell ref="A55:F55"/>
    <mergeCell ref="B50:E50"/>
    <mergeCell ref="B51:E51"/>
    <mergeCell ref="A2:F2"/>
    <mergeCell ref="B44:C44"/>
    <mergeCell ref="C1:E1"/>
    <mergeCell ref="A1:B1"/>
    <mergeCell ref="A57:F57"/>
    <mergeCell ref="B52:E52"/>
    <mergeCell ref="B53:E53"/>
    <mergeCell ref="B54:E54"/>
  </mergeCells>
  <phoneticPr fontId="1"/>
  <conditionalFormatting sqref="A1:B1 A2">
    <cfRule type="cellIs" dxfId="11" priority="2" operator="equal">
      <formula>"Ｇ３"</formula>
    </cfRule>
    <cfRule type="cellIs" dxfId="10" priority="3" operator="equal">
      <formula>"Ｇ２"</formula>
    </cfRule>
    <cfRule type="cellIs" dxfId="9" priority="4" operator="equal">
      <formula>"Ｇ１"</formula>
    </cfRule>
  </conditionalFormatting>
  <dataValidations count="1">
    <dataValidation type="list" allowBlank="1" showInputMessage="1" showErrorMessage="1" sqref="A1 B1" xr:uid="{00000000-0002-0000-0200-000000000000}">
      <formula1>グレード</formula1>
    </dataValidation>
  </dataValidations>
  <pageMargins left="0.7" right="0.7" top="0.75" bottom="0.75" header="0.3" footer="0.3"/>
  <pageSetup paperSize="9" orientation="portrait" verticalDpi="12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topLeftCell="A16" workbookViewId="0">
      <selection activeCell="A20" sqref="A20"/>
    </sheetView>
  </sheetViews>
  <sheetFormatPr defaultColWidth="8.1796875" defaultRowHeight="18.3" x14ac:dyDescent="0.5"/>
  <cols>
    <col min="1" max="1" width="13.7265625" style="1" customWidth="1"/>
    <col min="2" max="2" width="16.453125" style="1" customWidth="1"/>
    <col min="3" max="4" width="23.1796875" style="1" customWidth="1"/>
    <col min="5" max="5" width="8.7265625" style="1" bestFit="1" customWidth="1"/>
    <col min="6" max="6" width="46.1796875" style="1" customWidth="1"/>
    <col min="7" max="16384" width="8.1796875" style="1"/>
  </cols>
  <sheetData>
    <row r="1" spans="1:6" ht="63" customHeight="1" thickBot="1" x14ac:dyDescent="1.05">
      <c r="A1" s="335" t="s">
        <v>246</v>
      </c>
      <c r="B1" s="336"/>
      <c r="C1" s="334" t="s">
        <v>166</v>
      </c>
      <c r="D1" s="334"/>
      <c r="E1" s="334"/>
      <c r="F1" s="27" t="s">
        <v>174</v>
      </c>
    </row>
    <row r="2" spans="1:6" ht="21.6" customHeight="1" thickBot="1" x14ac:dyDescent="0.55000000000000004">
      <c r="A2" s="331" t="s">
        <v>269</v>
      </c>
      <c r="B2" s="331"/>
      <c r="C2" s="331"/>
      <c r="D2" s="331"/>
      <c r="E2" s="331"/>
      <c r="F2" s="331"/>
    </row>
    <row r="3" spans="1:6" ht="30.05" customHeight="1" thickBot="1" x14ac:dyDescent="0.55000000000000004">
      <c r="A3" s="15" t="s">
        <v>72</v>
      </c>
      <c r="B3" s="16" t="s">
        <v>73</v>
      </c>
      <c r="C3" s="17" t="s">
        <v>74</v>
      </c>
      <c r="D3" s="17" t="s">
        <v>75</v>
      </c>
      <c r="E3" s="18" t="s">
        <v>98</v>
      </c>
      <c r="F3" s="25" t="s">
        <v>76</v>
      </c>
    </row>
    <row r="4" spans="1:6" ht="30.05" customHeight="1" thickTop="1" x14ac:dyDescent="0.5">
      <c r="A4" s="12" t="str">
        <f>結果優勝</f>
        <v>優勝</v>
      </c>
      <c r="B4" s="13"/>
      <c r="C4" s="13"/>
      <c r="D4" s="13"/>
      <c r="E4" s="14">
        <f>HLOOKUP(グレード選択,グレードポイント,2,FALSE)</f>
        <v>8</v>
      </c>
      <c r="F4" s="21" t="s">
        <v>78</v>
      </c>
    </row>
    <row r="5" spans="1:6" ht="30.05" customHeight="1" x14ac:dyDescent="0.5">
      <c r="A5" s="8" t="str">
        <f>結果準優勝</f>
        <v>準優勝</v>
      </c>
      <c r="B5" s="3"/>
      <c r="C5" s="3"/>
      <c r="D5" s="3"/>
      <c r="E5" s="2">
        <f>HLOOKUP(グレード選択,グレードポイント,3,FALSE)</f>
        <v>7</v>
      </c>
      <c r="F5" s="22" t="s">
        <v>80</v>
      </c>
    </row>
    <row r="6" spans="1:6" ht="30.05" customHeight="1" x14ac:dyDescent="0.5">
      <c r="A6" s="8" t="str">
        <f>結果三位</f>
        <v>3位</v>
      </c>
      <c r="B6" s="3"/>
      <c r="C6" s="3"/>
      <c r="D6" s="3"/>
      <c r="E6" s="2">
        <f>HLOOKUP(グレード選択,グレードポイント,4,FALSE)</f>
        <v>6</v>
      </c>
      <c r="F6" s="341" t="s">
        <v>102</v>
      </c>
    </row>
    <row r="7" spans="1:6" ht="30.05" customHeight="1" x14ac:dyDescent="0.5">
      <c r="A7" s="8" t="str">
        <f>結果四位</f>
        <v>4位</v>
      </c>
      <c r="B7" s="3"/>
      <c r="C7" s="3"/>
      <c r="D7" s="3"/>
      <c r="E7" s="2">
        <f>HLOOKUP(グレード選択,グレードポイント,5,FALSE)</f>
        <v>5</v>
      </c>
      <c r="F7" s="342"/>
    </row>
    <row r="8" spans="1:6" ht="30.05" customHeight="1" x14ac:dyDescent="0.5">
      <c r="A8" s="8" t="str">
        <f>結果ベスト8</f>
        <v>ベスト8</v>
      </c>
      <c r="B8" s="3"/>
      <c r="C8" s="3"/>
      <c r="D8" s="3"/>
      <c r="E8" s="2">
        <f>HLOOKUP(グレード選択,グレードポイント,6,FALSE)</f>
        <v>3</v>
      </c>
      <c r="F8" s="343"/>
    </row>
    <row r="9" spans="1:6" ht="30.05" customHeight="1" x14ac:dyDescent="0.5">
      <c r="A9" s="8" t="str">
        <f>結果ベスト8</f>
        <v>ベスト8</v>
      </c>
      <c r="B9" s="3"/>
      <c r="C9" s="3"/>
      <c r="D9" s="3"/>
      <c r="E9" s="2">
        <f>HLOOKUP(グレード選択,グレードポイント,6,FALSE)</f>
        <v>3</v>
      </c>
      <c r="F9" s="344"/>
    </row>
    <row r="10" spans="1:6" ht="30.05" customHeight="1" x14ac:dyDescent="0.5">
      <c r="A10" s="8" t="str">
        <f>結果ベスト8</f>
        <v>ベスト8</v>
      </c>
      <c r="B10" s="3"/>
      <c r="C10" s="3"/>
      <c r="D10" s="3"/>
      <c r="E10" s="2">
        <f>HLOOKUP(グレード選択,グレードポイント,6,FALSE)</f>
        <v>3</v>
      </c>
      <c r="F10" s="344"/>
    </row>
    <row r="11" spans="1:6" ht="30.05" customHeight="1" x14ac:dyDescent="0.5">
      <c r="A11" s="8" t="str">
        <f>結果ベスト8</f>
        <v>ベスト8</v>
      </c>
      <c r="B11" s="3"/>
      <c r="C11" s="3"/>
      <c r="D11" s="3"/>
      <c r="E11" s="2">
        <f>HLOOKUP(グレード選択,グレードポイント,6,FALSE)</f>
        <v>3</v>
      </c>
      <c r="F11" s="345"/>
    </row>
    <row r="12" spans="1:6" ht="30.05" customHeight="1" x14ac:dyDescent="0.5">
      <c r="A12" s="8" t="str">
        <f t="shared" ref="A12:A19" si="0">結果参戦</f>
        <v>参戦</v>
      </c>
      <c r="B12" s="3"/>
      <c r="C12" s="3"/>
      <c r="D12" s="3"/>
      <c r="E12" s="2">
        <f t="shared" ref="E12:E19" si="1">HLOOKUP(グレード選択,グレードポイント,9,FALSE)</f>
        <v>1</v>
      </c>
      <c r="F12" s="346" t="s">
        <v>177</v>
      </c>
    </row>
    <row r="13" spans="1:6" ht="30.05" customHeight="1" x14ac:dyDescent="0.5">
      <c r="A13" s="8" t="str">
        <f t="shared" si="0"/>
        <v>参戦</v>
      </c>
      <c r="B13" s="3"/>
      <c r="C13" s="3"/>
      <c r="D13" s="3"/>
      <c r="E13" s="2">
        <f t="shared" si="1"/>
        <v>1</v>
      </c>
      <c r="F13" s="344"/>
    </row>
    <row r="14" spans="1:6" ht="30.05" customHeight="1" x14ac:dyDescent="0.5">
      <c r="A14" s="8" t="str">
        <f t="shared" si="0"/>
        <v>参戦</v>
      </c>
      <c r="B14" s="3"/>
      <c r="C14" s="3"/>
      <c r="D14" s="3"/>
      <c r="E14" s="2">
        <f t="shared" si="1"/>
        <v>1</v>
      </c>
      <c r="F14" s="344"/>
    </row>
    <row r="15" spans="1:6" ht="30.05" customHeight="1" x14ac:dyDescent="0.5">
      <c r="A15" s="8" t="str">
        <f t="shared" si="0"/>
        <v>参戦</v>
      </c>
      <c r="B15" s="3"/>
      <c r="C15" s="3"/>
      <c r="D15" s="3"/>
      <c r="E15" s="2">
        <f t="shared" si="1"/>
        <v>1</v>
      </c>
      <c r="F15" s="344"/>
    </row>
    <row r="16" spans="1:6" ht="30.05" customHeight="1" x14ac:dyDescent="0.5">
      <c r="A16" s="8" t="str">
        <f t="shared" si="0"/>
        <v>参戦</v>
      </c>
      <c r="B16" s="3"/>
      <c r="C16" s="3"/>
      <c r="D16" s="3"/>
      <c r="E16" s="2">
        <f t="shared" si="1"/>
        <v>1</v>
      </c>
      <c r="F16" s="344"/>
    </row>
    <row r="17" spans="1:16" ht="30.05" customHeight="1" x14ac:dyDescent="0.5">
      <c r="A17" s="8" t="str">
        <f t="shared" si="0"/>
        <v>参戦</v>
      </c>
      <c r="B17" s="3"/>
      <c r="C17" s="3"/>
      <c r="D17" s="3"/>
      <c r="E17" s="2">
        <f t="shared" si="1"/>
        <v>1</v>
      </c>
      <c r="F17" s="344"/>
    </row>
    <row r="18" spans="1:16" ht="30.05" customHeight="1" x14ac:dyDescent="0.5">
      <c r="A18" s="8" t="str">
        <f t="shared" si="0"/>
        <v>参戦</v>
      </c>
      <c r="B18" s="3"/>
      <c r="C18" s="3"/>
      <c r="D18" s="3"/>
      <c r="E18" s="2">
        <f t="shared" si="1"/>
        <v>1</v>
      </c>
      <c r="F18" s="344"/>
    </row>
    <row r="19" spans="1:16" ht="30.05" customHeight="1" thickBot="1" x14ac:dyDescent="0.55000000000000004">
      <c r="A19" s="9" t="str">
        <f t="shared" si="0"/>
        <v>参戦</v>
      </c>
      <c r="B19" s="10"/>
      <c r="C19" s="10"/>
      <c r="D19" s="10"/>
      <c r="E19" s="11">
        <f t="shared" si="1"/>
        <v>1</v>
      </c>
      <c r="F19" s="347"/>
    </row>
    <row r="20" spans="1:16" ht="23.95" customHeight="1" thickBot="1" x14ac:dyDescent="0.55000000000000004">
      <c r="A20" s="120" t="s">
        <v>99</v>
      </c>
      <c r="B20" s="332"/>
      <c r="C20" s="333"/>
    </row>
    <row r="21" spans="1:16" ht="30.05" customHeight="1" x14ac:dyDescent="0.5">
      <c r="A21" s="351"/>
      <c r="B21" s="352"/>
      <c r="C21" s="352"/>
      <c r="D21" s="352"/>
      <c r="E21" s="352"/>
      <c r="F21" s="352"/>
    </row>
    <row r="22" spans="1:16" s="52" customFormat="1" ht="25.1" customHeight="1" x14ac:dyDescent="0.5">
      <c r="A22" s="177" t="s">
        <v>258</v>
      </c>
      <c r="B22" s="177"/>
      <c r="C22" s="177"/>
      <c r="D22" s="177"/>
      <c r="E22" s="177"/>
      <c r="F22" s="177"/>
      <c r="G22" s="177"/>
      <c r="H22" s="177"/>
      <c r="I22" s="177"/>
      <c r="J22" s="177"/>
    </row>
    <row r="23" spans="1:16" s="70" customFormat="1" ht="30.05" customHeight="1" x14ac:dyDescent="0.5">
      <c r="A23" s="282" t="s">
        <v>263</v>
      </c>
      <c r="B23" s="282"/>
      <c r="C23" s="282"/>
      <c r="D23" s="282"/>
      <c r="E23" s="282"/>
      <c r="F23" s="282"/>
      <c r="G23" s="113"/>
      <c r="H23" s="113"/>
      <c r="I23" s="113"/>
      <c r="J23" s="113"/>
    </row>
    <row r="24" spans="1:16" s="52" customFormat="1" ht="25.1" customHeight="1" thickBot="1" x14ac:dyDescent="0.55000000000000004">
      <c r="A24" s="30" t="s">
        <v>12</v>
      </c>
      <c r="B24" s="30"/>
      <c r="C24" s="30"/>
      <c r="D24" s="30"/>
      <c r="E24" s="30"/>
      <c r="F24" s="30"/>
      <c r="G24" s="30"/>
      <c r="H24" s="30"/>
      <c r="I24" s="30"/>
      <c r="J24" s="30"/>
    </row>
    <row r="25" spans="1:16" s="52" customFormat="1" ht="27.45" customHeight="1" x14ac:dyDescent="0.5">
      <c r="A25" s="107" t="s">
        <v>28</v>
      </c>
      <c r="B25" s="348" t="s">
        <v>13</v>
      </c>
      <c r="C25" s="349"/>
      <c r="D25" s="349"/>
      <c r="E25" s="350"/>
      <c r="F25" s="106" t="s">
        <v>14</v>
      </c>
      <c r="G25" s="104"/>
      <c r="H25" s="104"/>
      <c r="K25" s="72"/>
      <c r="L25" s="72"/>
      <c r="M25" s="72"/>
      <c r="N25" s="72"/>
      <c r="O25" s="72"/>
      <c r="P25" s="72"/>
    </row>
    <row r="26" spans="1:16" s="52" customFormat="1" ht="27.45" customHeight="1" x14ac:dyDescent="0.5">
      <c r="A26" s="108" t="s">
        <v>15</v>
      </c>
      <c r="B26" s="339" t="s">
        <v>19</v>
      </c>
      <c r="C26" s="339"/>
      <c r="D26" s="339"/>
      <c r="E26" s="339"/>
      <c r="F26" s="109" t="s">
        <v>20</v>
      </c>
      <c r="G26" s="105"/>
      <c r="H26" s="104"/>
      <c r="K26" s="74"/>
      <c r="L26" s="74"/>
      <c r="M26" s="74"/>
      <c r="N26" s="74"/>
      <c r="O26" s="74"/>
      <c r="P26" s="72"/>
    </row>
    <row r="27" spans="1:16" s="52" customFormat="1" ht="27.45" customHeight="1" x14ac:dyDescent="0.5">
      <c r="A27" s="108" t="s">
        <v>16</v>
      </c>
      <c r="B27" s="339" t="s">
        <v>25</v>
      </c>
      <c r="C27" s="339"/>
      <c r="D27" s="339"/>
      <c r="E27" s="339"/>
      <c r="F27" s="110" t="s">
        <v>21</v>
      </c>
      <c r="G27" s="105"/>
      <c r="H27" s="104"/>
      <c r="K27" s="74"/>
      <c r="L27" s="74"/>
      <c r="M27" s="74"/>
      <c r="N27" s="74"/>
      <c r="O27" s="74"/>
      <c r="P27" s="72"/>
    </row>
    <row r="28" spans="1:16" s="52" customFormat="1" ht="27.45" customHeight="1" x14ac:dyDescent="0.5">
      <c r="A28" s="108" t="s">
        <v>17</v>
      </c>
      <c r="B28" s="339" t="s">
        <v>48</v>
      </c>
      <c r="C28" s="339"/>
      <c r="D28" s="339"/>
      <c r="E28" s="339"/>
      <c r="F28" s="110" t="s">
        <v>22</v>
      </c>
      <c r="G28" s="105"/>
      <c r="H28" s="104"/>
      <c r="K28" s="74"/>
      <c r="L28" s="74"/>
      <c r="M28" s="74"/>
      <c r="N28" s="74"/>
      <c r="O28" s="74"/>
      <c r="P28" s="72"/>
    </row>
    <row r="29" spans="1:16" s="52" customFormat="1" ht="27.45" customHeight="1" x14ac:dyDescent="0.5">
      <c r="A29" s="108" t="s">
        <v>18</v>
      </c>
      <c r="B29" s="339" t="s">
        <v>49</v>
      </c>
      <c r="C29" s="339"/>
      <c r="D29" s="339"/>
      <c r="E29" s="339"/>
      <c r="F29" s="110" t="s">
        <v>23</v>
      </c>
      <c r="G29" s="105"/>
      <c r="H29" s="104"/>
      <c r="K29" s="74"/>
      <c r="L29" s="74"/>
      <c r="M29" s="74"/>
      <c r="N29" s="74"/>
      <c r="O29" s="74"/>
      <c r="P29" s="72"/>
    </row>
    <row r="30" spans="1:16" s="52" customFormat="1" ht="27.45" customHeight="1" thickBot="1" x14ac:dyDescent="0.55000000000000004">
      <c r="A30" s="111" t="s">
        <v>26</v>
      </c>
      <c r="B30" s="340" t="s">
        <v>27</v>
      </c>
      <c r="C30" s="340"/>
      <c r="D30" s="340"/>
      <c r="E30" s="340"/>
      <c r="F30" s="112" t="s">
        <v>24</v>
      </c>
      <c r="G30" s="105"/>
      <c r="H30" s="104"/>
    </row>
    <row r="31" spans="1:16" ht="30.05" customHeight="1" x14ac:dyDescent="0.5">
      <c r="A31" s="351"/>
      <c r="B31" s="352"/>
      <c r="C31" s="352"/>
      <c r="D31" s="352"/>
      <c r="E31" s="352"/>
      <c r="F31" s="352"/>
    </row>
    <row r="32" spans="1:16" ht="30.05" customHeight="1" x14ac:dyDescent="0.5">
      <c r="A32" s="351" t="s">
        <v>259</v>
      </c>
      <c r="B32" s="352"/>
      <c r="C32" s="352"/>
      <c r="D32" s="352"/>
      <c r="E32" s="352"/>
      <c r="F32" s="352"/>
    </row>
    <row r="33" spans="1:6" ht="30.05" customHeight="1" x14ac:dyDescent="0.5">
      <c r="A33" s="337" t="s">
        <v>109</v>
      </c>
      <c r="B33" s="338"/>
      <c r="C33" s="338"/>
      <c r="D33" s="338"/>
      <c r="E33" s="338"/>
      <c r="F33" s="338"/>
    </row>
    <row r="34" spans="1:6" ht="30.05" customHeight="1" x14ac:dyDescent="0.5">
      <c r="A34" s="337" t="s">
        <v>107</v>
      </c>
      <c r="B34" s="338"/>
      <c r="C34" s="338"/>
      <c r="D34" s="338"/>
      <c r="E34" s="338"/>
      <c r="F34" s="338"/>
    </row>
    <row r="35" spans="1:6" ht="30.05" customHeight="1" x14ac:dyDescent="0.5">
      <c r="A35" s="337" t="s">
        <v>114</v>
      </c>
      <c r="B35" s="338"/>
      <c r="C35" s="338"/>
      <c r="D35" s="338"/>
      <c r="E35" s="338"/>
      <c r="F35" s="338"/>
    </row>
    <row r="36" spans="1:6" ht="30.05" customHeight="1" x14ac:dyDescent="0.5">
      <c r="A36" s="337" t="s">
        <v>106</v>
      </c>
      <c r="B36" s="338"/>
      <c r="C36" s="338"/>
      <c r="D36" s="338"/>
      <c r="E36" s="338"/>
      <c r="F36" s="338"/>
    </row>
    <row r="37" spans="1:6" ht="30.05" customHeight="1" x14ac:dyDescent="0.5">
      <c r="A37" s="337" t="s">
        <v>90</v>
      </c>
      <c r="B37" s="338"/>
      <c r="C37" s="338"/>
      <c r="D37" s="338"/>
      <c r="E37" s="338"/>
      <c r="F37" s="338"/>
    </row>
  </sheetData>
  <mergeCells count="23">
    <mergeCell ref="A34:F34"/>
    <mergeCell ref="A35:F35"/>
    <mergeCell ref="A36:F36"/>
    <mergeCell ref="A37:F37"/>
    <mergeCell ref="B20:C20"/>
    <mergeCell ref="B29:E29"/>
    <mergeCell ref="B30:E30"/>
    <mergeCell ref="A31:F31"/>
    <mergeCell ref="A32:F32"/>
    <mergeCell ref="A33:F33"/>
    <mergeCell ref="B28:E28"/>
    <mergeCell ref="B25:E25"/>
    <mergeCell ref="B26:E26"/>
    <mergeCell ref="B27:E27"/>
    <mergeCell ref="A1:B1"/>
    <mergeCell ref="C1:E1"/>
    <mergeCell ref="A23:F23"/>
    <mergeCell ref="A21:F21"/>
    <mergeCell ref="A22:J22"/>
    <mergeCell ref="F6:F7"/>
    <mergeCell ref="F8:F11"/>
    <mergeCell ref="F12:F19"/>
    <mergeCell ref="A2:F2"/>
  </mergeCells>
  <phoneticPr fontId="1"/>
  <conditionalFormatting sqref="A1:B1 A2">
    <cfRule type="cellIs" dxfId="8" priority="1" operator="equal">
      <formula>"Ｇ３"</formula>
    </cfRule>
    <cfRule type="cellIs" dxfId="7" priority="2" operator="equal">
      <formula>"Ｇ２"</formula>
    </cfRule>
    <cfRule type="cellIs" dxfId="6" priority="3" operator="equal">
      <formula>"Ｇ１"</formula>
    </cfRule>
  </conditionalFormatting>
  <dataValidations count="1">
    <dataValidation type="list" allowBlank="1" showInputMessage="1" showErrorMessage="1" sqref="B1 A1" xr:uid="{00000000-0002-0000-0300-000000000000}">
      <formula1>グレード</formula1>
    </dataValidation>
  </dataValidations>
  <pageMargins left="0.7" right="0.7" top="0.75" bottom="0.75" header="0.3" footer="0.3"/>
  <pageSetup paperSize="9" orientation="portrait" verticalDpi="1200"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9"/>
  <sheetViews>
    <sheetView topLeftCell="A4" workbookViewId="0">
      <selection activeCell="A12" sqref="A12"/>
    </sheetView>
  </sheetViews>
  <sheetFormatPr defaultColWidth="8.1796875" defaultRowHeight="18.3" x14ac:dyDescent="0.5"/>
  <cols>
    <col min="1" max="1" width="13.7265625" style="1" customWidth="1"/>
    <col min="2" max="2" width="16.453125" style="1" customWidth="1"/>
    <col min="3" max="4" width="23.1796875" style="1" customWidth="1"/>
    <col min="5" max="5" width="8.7265625" style="1" bestFit="1" customWidth="1"/>
    <col min="6" max="6" width="46.1796875" style="1" customWidth="1"/>
    <col min="7" max="16384" width="8.1796875" style="1"/>
  </cols>
  <sheetData>
    <row r="1" spans="1:10" ht="63" customHeight="1" thickBot="1" x14ac:dyDescent="1.05">
      <c r="A1" s="335" t="s">
        <v>170</v>
      </c>
      <c r="B1" s="336"/>
      <c r="C1" s="334" t="s">
        <v>166</v>
      </c>
      <c r="D1" s="334"/>
      <c r="E1" s="334"/>
      <c r="F1" s="27" t="s">
        <v>175</v>
      </c>
    </row>
    <row r="2" spans="1:10" ht="21.6" customHeight="1" thickBot="1" x14ac:dyDescent="0.55000000000000004">
      <c r="A2" s="331" t="s">
        <v>269</v>
      </c>
      <c r="B2" s="331"/>
      <c r="C2" s="331"/>
      <c r="D2" s="331"/>
      <c r="E2" s="331"/>
      <c r="F2" s="331"/>
    </row>
    <row r="3" spans="1:10" ht="30.05" customHeight="1" thickBot="1" x14ac:dyDescent="0.55000000000000004">
      <c r="A3" s="15" t="s">
        <v>72</v>
      </c>
      <c r="B3" s="16" t="s">
        <v>73</v>
      </c>
      <c r="C3" s="17" t="s">
        <v>74</v>
      </c>
      <c r="D3" s="17" t="s">
        <v>75</v>
      </c>
      <c r="E3" s="18" t="s">
        <v>98</v>
      </c>
      <c r="F3" s="25" t="s">
        <v>76</v>
      </c>
    </row>
    <row r="4" spans="1:10" ht="30.05" customHeight="1" thickTop="1" x14ac:dyDescent="0.5">
      <c r="A4" s="12" t="str">
        <f>結果優勝</f>
        <v>優勝</v>
      </c>
      <c r="B4" s="13"/>
      <c r="C4" s="13"/>
      <c r="D4" s="13"/>
      <c r="E4" s="14">
        <f>HLOOKUP(グレード選択,グレードポイント,2,FALSE)</f>
        <v>0</v>
      </c>
      <c r="F4" s="21" t="s">
        <v>78</v>
      </c>
    </row>
    <row r="5" spans="1:10" ht="30.05" customHeight="1" x14ac:dyDescent="0.5">
      <c r="A5" s="8" t="str">
        <f>結果準優勝</f>
        <v>準優勝</v>
      </c>
      <c r="B5" s="3"/>
      <c r="C5" s="3"/>
      <c r="D5" s="3"/>
      <c r="E5" s="2">
        <f>HLOOKUP(グレード選択,グレードポイント,3,FALSE)</f>
        <v>0</v>
      </c>
      <c r="F5" s="22" t="s">
        <v>80</v>
      </c>
    </row>
    <row r="6" spans="1:10" ht="30.05" customHeight="1" x14ac:dyDescent="0.5">
      <c r="A6" s="8" t="str">
        <f>結果三位</f>
        <v>3位</v>
      </c>
      <c r="B6" s="3"/>
      <c r="C6" s="3"/>
      <c r="D6" s="3"/>
      <c r="E6" s="2">
        <f>HLOOKUP(グレード選択,グレードポイント,4,FALSE)</f>
        <v>0</v>
      </c>
      <c r="F6" s="341" t="s">
        <v>102</v>
      </c>
    </row>
    <row r="7" spans="1:10" ht="30.05" customHeight="1" x14ac:dyDescent="0.5">
      <c r="A7" s="8" t="str">
        <f>結果四位</f>
        <v>4位</v>
      </c>
      <c r="B7" s="3"/>
      <c r="C7" s="3"/>
      <c r="D7" s="3"/>
      <c r="E7" s="2">
        <f>HLOOKUP(グレード選択,グレードポイント,5,FALSE)</f>
        <v>0</v>
      </c>
      <c r="F7" s="342"/>
    </row>
    <row r="8" spans="1:10" ht="30.05" customHeight="1" x14ac:dyDescent="0.5">
      <c r="A8" s="8" t="str">
        <f>結果参戦</f>
        <v>参戦</v>
      </c>
      <c r="B8" s="3"/>
      <c r="C8" s="3"/>
      <c r="D8" s="3"/>
      <c r="E8" s="2">
        <f>HLOOKUP(グレード選択,グレードポイント,9,FALSE)</f>
        <v>0</v>
      </c>
      <c r="F8" s="343" t="s">
        <v>176</v>
      </c>
    </row>
    <row r="9" spans="1:10" ht="30.05" customHeight="1" x14ac:dyDescent="0.5">
      <c r="A9" s="8" t="str">
        <f>結果参戦</f>
        <v>参戦</v>
      </c>
      <c r="B9" s="3"/>
      <c r="C9" s="3"/>
      <c r="D9" s="3"/>
      <c r="E9" s="2">
        <f>HLOOKUP(グレード選択,グレードポイント,9,FALSE)</f>
        <v>0</v>
      </c>
      <c r="F9" s="353"/>
    </row>
    <row r="10" spans="1:10" ht="30.05" customHeight="1" x14ac:dyDescent="0.5">
      <c r="A10" s="8" t="str">
        <f>結果参戦</f>
        <v>参戦</v>
      </c>
      <c r="B10" s="3"/>
      <c r="C10" s="3"/>
      <c r="D10" s="3"/>
      <c r="E10" s="2">
        <f>HLOOKUP(グレード選択,グレードポイント,9,FALSE)</f>
        <v>0</v>
      </c>
      <c r="F10" s="353"/>
    </row>
    <row r="11" spans="1:10" ht="30.05" customHeight="1" thickBot="1" x14ac:dyDescent="0.55000000000000004">
      <c r="A11" s="9" t="str">
        <f>結果参戦</f>
        <v>参戦</v>
      </c>
      <c r="B11" s="10"/>
      <c r="C11" s="10"/>
      <c r="D11" s="10"/>
      <c r="E11" s="11">
        <f>HLOOKUP(グレード選択,グレードポイント,9,FALSE)</f>
        <v>0</v>
      </c>
      <c r="F11" s="354"/>
    </row>
    <row r="12" spans="1:10" ht="23.95" customHeight="1" thickBot="1" x14ac:dyDescent="0.55000000000000004">
      <c r="A12" s="120" t="s">
        <v>99</v>
      </c>
      <c r="B12" s="332"/>
      <c r="C12" s="333"/>
    </row>
    <row r="13" spans="1:10" ht="30.05" customHeight="1" x14ac:dyDescent="0.5">
      <c r="A13" s="351"/>
      <c r="B13" s="352"/>
      <c r="C13" s="352"/>
      <c r="D13" s="352"/>
      <c r="E13" s="352"/>
      <c r="F13" s="352"/>
    </row>
    <row r="14" spans="1:10" s="52" customFormat="1" ht="25.1" customHeight="1" x14ac:dyDescent="0.5">
      <c r="A14" s="177" t="s">
        <v>258</v>
      </c>
      <c r="B14" s="177"/>
      <c r="C14" s="177"/>
      <c r="D14" s="177"/>
      <c r="E14" s="177"/>
      <c r="F14" s="177"/>
      <c r="G14" s="177"/>
      <c r="H14" s="177"/>
      <c r="I14" s="177"/>
      <c r="J14" s="177"/>
    </row>
    <row r="15" spans="1:10" s="70" customFormat="1" ht="30.05" customHeight="1" x14ac:dyDescent="0.5">
      <c r="A15" s="282" t="s">
        <v>263</v>
      </c>
      <c r="B15" s="282"/>
      <c r="C15" s="282"/>
      <c r="D15" s="282"/>
      <c r="E15" s="282"/>
      <c r="F15" s="282"/>
      <c r="G15" s="113"/>
      <c r="H15" s="113"/>
      <c r="I15" s="113"/>
      <c r="J15" s="113"/>
    </row>
    <row r="16" spans="1:10" s="52" customFormat="1" ht="25.1" customHeight="1" thickBot="1" x14ac:dyDescent="0.55000000000000004">
      <c r="A16" s="30" t="s">
        <v>12</v>
      </c>
      <c r="B16" s="30"/>
      <c r="C16" s="30"/>
      <c r="D16" s="30"/>
      <c r="E16" s="30"/>
      <c r="F16" s="30"/>
      <c r="G16" s="30"/>
      <c r="H16" s="30"/>
      <c r="I16" s="30"/>
      <c r="J16" s="30"/>
    </row>
    <row r="17" spans="1:16" s="52" customFormat="1" ht="27.45" customHeight="1" x14ac:dyDescent="0.5">
      <c r="A17" s="107" t="s">
        <v>28</v>
      </c>
      <c r="B17" s="348" t="s">
        <v>13</v>
      </c>
      <c r="C17" s="349"/>
      <c r="D17" s="349"/>
      <c r="E17" s="350"/>
      <c r="F17" s="106" t="s">
        <v>14</v>
      </c>
      <c r="G17" s="104"/>
      <c r="H17" s="104"/>
      <c r="K17" s="72"/>
      <c r="L17" s="72"/>
      <c r="M17" s="72"/>
      <c r="N17" s="72"/>
      <c r="O17" s="72"/>
      <c r="P17" s="72"/>
    </row>
    <row r="18" spans="1:16" s="52" customFormat="1" ht="27.45" customHeight="1" x14ac:dyDescent="0.5">
      <c r="A18" s="108" t="s">
        <v>15</v>
      </c>
      <c r="B18" s="339" t="s">
        <v>19</v>
      </c>
      <c r="C18" s="339"/>
      <c r="D18" s="339"/>
      <c r="E18" s="339"/>
      <c r="F18" s="109" t="s">
        <v>20</v>
      </c>
      <c r="G18" s="105"/>
      <c r="H18" s="104"/>
      <c r="K18" s="74"/>
      <c r="L18" s="74"/>
      <c r="M18" s="74"/>
      <c r="N18" s="74"/>
      <c r="O18" s="74"/>
      <c r="P18" s="72"/>
    </row>
    <row r="19" spans="1:16" s="52" customFormat="1" ht="27.45" customHeight="1" x14ac:dyDescent="0.5">
      <c r="A19" s="108" t="s">
        <v>16</v>
      </c>
      <c r="B19" s="339" t="s">
        <v>25</v>
      </c>
      <c r="C19" s="339"/>
      <c r="D19" s="339"/>
      <c r="E19" s="339"/>
      <c r="F19" s="110" t="s">
        <v>21</v>
      </c>
      <c r="G19" s="105"/>
      <c r="H19" s="104"/>
      <c r="K19" s="74"/>
      <c r="L19" s="74"/>
      <c r="M19" s="74"/>
      <c r="N19" s="74"/>
      <c r="O19" s="74"/>
      <c r="P19" s="72"/>
    </row>
    <row r="20" spans="1:16" s="52" customFormat="1" ht="27.45" customHeight="1" x14ac:dyDescent="0.5">
      <c r="A20" s="108" t="s">
        <v>17</v>
      </c>
      <c r="B20" s="339" t="s">
        <v>48</v>
      </c>
      <c r="C20" s="339"/>
      <c r="D20" s="339"/>
      <c r="E20" s="339"/>
      <c r="F20" s="110" t="s">
        <v>22</v>
      </c>
      <c r="G20" s="105"/>
      <c r="H20" s="104"/>
      <c r="K20" s="74"/>
      <c r="L20" s="74"/>
      <c r="M20" s="74"/>
      <c r="N20" s="74"/>
      <c r="O20" s="74"/>
      <c r="P20" s="72"/>
    </row>
    <row r="21" spans="1:16" s="52" customFormat="1" ht="27.45" customHeight="1" x14ac:dyDescent="0.5">
      <c r="A21" s="108" t="s">
        <v>18</v>
      </c>
      <c r="B21" s="339" t="s">
        <v>49</v>
      </c>
      <c r="C21" s="339"/>
      <c r="D21" s="339"/>
      <c r="E21" s="339"/>
      <c r="F21" s="110" t="s">
        <v>23</v>
      </c>
      <c r="G21" s="105"/>
      <c r="H21" s="104"/>
      <c r="K21" s="74"/>
      <c r="L21" s="74"/>
      <c r="M21" s="74"/>
      <c r="N21" s="74"/>
      <c r="O21" s="74"/>
      <c r="P21" s="72"/>
    </row>
    <row r="22" spans="1:16" s="52" customFormat="1" ht="27.45" customHeight="1" thickBot="1" x14ac:dyDescent="0.55000000000000004">
      <c r="A22" s="111" t="s">
        <v>26</v>
      </c>
      <c r="B22" s="340" t="s">
        <v>27</v>
      </c>
      <c r="C22" s="340"/>
      <c r="D22" s="340"/>
      <c r="E22" s="340"/>
      <c r="F22" s="112" t="s">
        <v>24</v>
      </c>
      <c r="G22" s="105"/>
      <c r="H22" s="104"/>
    </row>
    <row r="23" spans="1:16" ht="30.05" customHeight="1" x14ac:dyDescent="0.5">
      <c r="A23" s="351"/>
      <c r="B23" s="352"/>
      <c r="C23" s="352"/>
      <c r="D23" s="352"/>
      <c r="E23" s="352"/>
      <c r="F23" s="352"/>
    </row>
    <row r="24" spans="1:16" ht="30.05" customHeight="1" x14ac:dyDescent="0.5">
      <c r="A24" s="351" t="s">
        <v>259</v>
      </c>
      <c r="B24" s="352"/>
      <c r="C24" s="352"/>
      <c r="D24" s="352"/>
      <c r="E24" s="352"/>
      <c r="F24" s="352"/>
    </row>
    <row r="25" spans="1:16" ht="30.05" customHeight="1" x14ac:dyDescent="0.5">
      <c r="A25" s="337" t="s">
        <v>109</v>
      </c>
      <c r="B25" s="338"/>
      <c r="C25" s="338"/>
      <c r="D25" s="338"/>
      <c r="E25" s="338"/>
      <c r="F25" s="338"/>
    </row>
    <row r="26" spans="1:16" ht="30.05" customHeight="1" x14ac:dyDescent="0.5">
      <c r="A26" s="337" t="s">
        <v>107</v>
      </c>
      <c r="B26" s="338"/>
      <c r="C26" s="338"/>
      <c r="D26" s="338"/>
      <c r="E26" s="338"/>
      <c r="F26" s="338"/>
    </row>
    <row r="27" spans="1:16" ht="30.05" customHeight="1" x14ac:dyDescent="0.5">
      <c r="A27" s="337" t="s">
        <v>114</v>
      </c>
      <c r="B27" s="338"/>
      <c r="C27" s="338"/>
      <c r="D27" s="338"/>
      <c r="E27" s="338"/>
      <c r="F27" s="338"/>
    </row>
    <row r="28" spans="1:16" ht="30.05" customHeight="1" x14ac:dyDescent="0.5">
      <c r="A28" s="337" t="s">
        <v>106</v>
      </c>
      <c r="B28" s="338"/>
      <c r="C28" s="338"/>
      <c r="D28" s="338"/>
      <c r="E28" s="338"/>
      <c r="F28" s="338"/>
    </row>
    <row r="29" spans="1:16" ht="30.05" customHeight="1" x14ac:dyDescent="0.5">
      <c r="A29" s="337" t="s">
        <v>90</v>
      </c>
      <c r="B29" s="338"/>
      <c r="C29" s="338"/>
      <c r="D29" s="338"/>
      <c r="E29" s="338"/>
      <c r="F29" s="338"/>
    </row>
  </sheetData>
  <mergeCells count="22">
    <mergeCell ref="A26:F26"/>
    <mergeCell ref="A27:F27"/>
    <mergeCell ref="A28:F28"/>
    <mergeCell ref="A29:F29"/>
    <mergeCell ref="B12:C12"/>
    <mergeCell ref="B21:E21"/>
    <mergeCell ref="B22:E22"/>
    <mergeCell ref="A23:F23"/>
    <mergeCell ref="A24:F24"/>
    <mergeCell ref="A25:F25"/>
    <mergeCell ref="B18:E18"/>
    <mergeCell ref="B19:E19"/>
    <mergeCell ref="B20:E20"/>
    <mergeCell ref="B17:E17"/>
    <mergeCell ref="A1:B1"/>
    <mergeCell ref="C1:E1"/>
    <mergeCell ref="A15:F15"/>
    <mergeCell ref="A13:F13"/>
    <mergeCell ref="A14:J14"/>
    <mergeCell ref="F6:F7"/>
    <mergeCell ref="F8:F11"/>
    <mergeCell ref="A2:F2"/>
  </mergeCells>
  <phoneticPr fontId="1"/>
  <conditionalFormatting sqref="A1:B1 A2">
    <cfRule type="cellIs" dxfId="5" priority="1" operator="equal">
      <formula>"Ｇ３"</formula>
    </cfRule>
    <cfRule type="cellIs" dxfId="4" priority="2" operator="equal">
      <formula>"Ｇ２"</formula>
    </cfRule>
    <cfRule type="cellIs" dxfId="3" priority="3" operator="equal">
      <formula>"Ｇ１"</formula>
    </cfRule>
  </conditionalFormatting>
  <dataValidations count="1">
    <dataValidation type="list" allowBlank="1" showInputMessage="1" showErrorMessage="1" sqref="B1 A1" xr:uid="{00000000-0002-0000-0400-000000000000}">
      <formula1>グレード</formula1>
    </dataValidation>
  </dataValidations>
  <pageMargins left="0.7" right="0.7" top="0.75" bottom="0.75" header="0.3" footer="0.3"/>
  <pageSetup paperSize="9" orientation="portrait" verticalDpi="120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F50"/>
  <sheetViews>
    <sheetView workbookViewId="0">
      <selection activeCell="A35" sqref="A35:E35"/>
    </sheetView>
  </sheetViews>
  <sheetFormatPr defaultColWidth="8.1796875" defaultRowHeight="18.3" x14ac:dyDescent="0.5"/>
  <cols>
    <col min="1" max="1" width="13.7265625" style="1" customWidth="1"/>
    <col min="2" max="2" width="16.453125" style="1" customWidth="1"/>
    <col min="3" max="4" width="23.1796875" style="1" customWidth="1"/>
    <col min="5" max="5" width="8.7265625" style="1" bestFit="1" customWidth="1"/>
    <col min="6" max="6" width="46.1796875" style="1" customWidth="1"/>
    <col min="7" max="16384" width="8.1796875" style="1"/>
  </cols>
  <sheetData>
    <row r="1" spans="1:6" ht="63" customHeight="1" thickBot="1" x14ac:dyDescent="0.55000000000000004">
      <c r="A1" s="359" t="s">
        <v>105</v>
      </c>
      <c r="B1" s="360"/>
      <c r="C1" s="360"/>
      <c r="D1" s="360"/>
      <c r="E1" s="360"/>
    </row>
    <row r="2" spans="1:6" ht="30.05" customHeight="1" thickBot="1" x14ac:dyDescent="0.55000000000000004">
      <c r="A2" s="15" t="s">
        <v>72</v>
      </c>
      <c r="B2" s="16" t="s">
        <v>73</v>
      </c>
      <c r="C2" s="17" t="s">
        <v>74</v>
      </c>
      <c r="D2" s="17" t="s">
        <v>75</v>
      </c>
      <c r="E2" s="18" t="s">
        <v>98</v>
      </c>
      <c r="F2" s="19" t="s">
        <v>76</v>
      </c>
    </row>
    <row r="3" spans="1:6" ht="30.05" customHeight="1" thickTop="1" x14ac:dyDescent="0.5">
      <c r="A3" s="12" t="s">
        <v>77</v>
      </c>
      <c r="B3" s="13"/>
      <c r="C3" s="13"/>
      <c r="D3" s="13"/>
      <c r="E3" s="14">
        <v>15</v>
      </c>
      <c r="F3" s="21" t="s">
        <v>78</v>
      </c>
    </row>
    <row r="4" spans="1:6" ht="30.05" customHeight="1" x14ac:dyDescent="0.5">
      <c r="A4" s="8" t="s">
        <v>79</v>
      </c>
      <c r="B4" s="3"/>
      <c r="C4" s="3"/>
      <c r="D4" s="3"/>
      <c r="E4" s="2">
        <v>12</v>
      </c>
      <c r="F4" s="22" t="s">
        <v>80</v>
      </c>
    </row>
    <row r="5" spans="1:6" ht="30.05" customHeight="1" x14ac:dyDescent="0.5">
      <c r="A5" s="8" t="s">
        <v>81</v>
      </c>
      <c r="B5" s="3"/>
      <c r="C5" s="3"/>
      <c r="D5" s="3"/>
      <c r="E5" s="2">
        <v>10</v>
      </c>
      <c r="F5" s="341" t="s">
        <v>102</v>
      </c>
    </row>
    <row r="6" spans="1:6" ht="30.05" customHeight="1" x14ac:dyDescent="0.5">
      <c r="A6" s="8" t="s">
        <v>82</v>
      </c>
      <c r="B6" s="3"/>
      <c r="C6" s="3"/>
      <c r="D6" s="3"/>
      <c r="E6" s="2">
        <v>8</v>
      </c>
      <c r="F6" s="342"/>
    </row>
    <row r="7" spans="1:6" ht="30.05" customHeight="1" x14ac:dyDescent="0.5">
      <c r="A7" s="8" t="s">
        <v>104</v>
      </c>
      <c r="B7" s="3"/>
      <c r="C7" s="3"/>
      <c r="D7" s="3"/>
      <c r="E7" s="2">
        <v>6</v>
      </c>
      <c r="F7" s="343" t="s">
        <v>100</v>
      </c>
    </row>
    <row r="8" spans="1:6" ht="30.05" customHeight="1" x14ac:dyDescent="0.5">
      <c r="A8" s="8" t="s">
        <v>104</v>
      </c>
      <c r="B8" s="3"/>
      <c r="C8" s="3"/>
      <c r="D8" s="3"/>
      <c r="E8" s="2">
        <v>6</v>
      </c>
      <c r="F8" s="344"/>
    </row>
    <row r="9" spans="1:6" ht="30.05" customHeight="1" x14ac:dyDescent="0.5">
      <c r="A9" s="8" t="s">
        <v>104</v>
      </c>
      <c r="B9" s="3"/>
      <c r="C9" s="3"/>
      <c r="D9" s="3"/>
      <c r="E9" s="2">
        <v>6</v>
      </c>
      <c r="F9" s="344"/>
    </row>
    <row r="10" spans="1:6" ht="30.05" customHeight="1" x14ac:dyDescent="0.5">
      <c r="A10" s="8" t="s">
        <v>104</v>
      </c>
      <c r="B10" s="3"/>
      <c r="C10" s="3"/>
      <c r="D10" s="3"/>
      <c r="E10" s="2">
        <v>6</v>
      </c>
      <c r="F10" s="345"/>
    </row>
    <row r="11" spans="1:6" ht="30.05" customHeight="1" x14ac:dyDescent="0.5">
      <c r="A11" s="8" t="s">
        <v>103</v>
      </c>
      <c r="B11" s="3"/>
      <c r="C11" s="3"/>
      <c r="D11" s="3"/>
      <c r="E11" s="2">
        <v>5</v>
      </c>
      <c r="F11" s="343" t="s">
        <v>101</v>
      </c>
    </row>
    <row r="12" spans="1:6" ht="30.05" customHeight="1" x14ac:dyDescent="0.5">
      <c r="A12" s="8" t="s">
        <v>103</v>
      </c>
      <c r="B12" s="3"/>
      <c r="C12" s="3"/>
      <c r="D12" s="3"/>
      <c r="E12" s="2">
        <v>5</v>
      </c>
      <c r="F12" s="344"/>
    </row>
    <row r="13" spans="1:6" ht="30.05" customHeight="1" x14ac:dyDescent="0.5">
      <c r="A13" s="8" t="s">
        <v>103</v>
      </c>
      <c r="B13" s="3"/>
      <c r="C13" s="3"/>
      <c r="D13" s="3"/>
      <c r="E13" s="2">
        <v>5</v>
      </c>
      <c r="F13" s="344"/>
    </row>
    <row r="14" spans="1:6" ht="30.05" customHeight="1" x14ac:dyDescent="0.5">
      <c r="A14" s="8" t="s">
        <v>103</v>
      </c>
      <c r="B14" s="3"/>
      <c r="C14" s="3"/>
      <c r="D14" s="3"/>
      <c r="E14" s="2">
        <v>5</v>
      </c>
      <c r="F14" s="344"/>
    </row>
    <row r="15" spans="1:6" ht="30.05" customHeight="1" x14ac:dyDescent="0.5">
      <c r="A15" s="8" t="s">
        <v>103</v>
      </c>
      <c r="B15" s="3"/>
      <c r="C15" s="3"/>
      <c r="D15" s="3"/>
      <c r="E15" s="2">
        <v>5</v>
      </c>
      <c r="F15" s="344"/>
    </row>
    <row r="16" spans="1:6" ht="30.05" customHeight="1" x14ac:dyDescent="0.5">
      <c r="A16" s="8" t="s">
        <v>103</v>
      </c>
      <c r="B16" s="3"/>
      <c r="C16" s="3"/>
      <c r="D16" s="3"/>
      <c r="E16" s="2">
        <v>5</v>
      </c>
      <c r="F16" s="344"/>
    </row>
    <row r="17" spans="1:6" ht="30.05" customHeight="1" x14ac:dyDescent="0.5">
      <c r="A17" s="8" t="s">
        <v>103</v>
      </c>
      <c r="B17" s="3"/>
      <c r="C17" s="3"/>
      <c r="D17" s="3"/>
      <c r="E17" s="2">
        <v>5</v>
      </c>
      <c r="F17" s="344"/>
    </row>
    <row r="18" spans="1:6" ht="30.05" customHeight="1" x14ac:dyDescent="0.5">
      <c r="A18" s="8" t="s">
        <v>103</v>
      </c>
      <c r="B18" s="3"/>
      <c r="C18" s="3"/>
      <c r="D18" s="3"/>
      <c r="E18" s="2">
        <v>5</v>
      </c>
      <c r="F18" s="345"/>
    </row>
    <row r="19" spans="1:6" ht="30.05" customHeight="1" x14ac:dyDescent="0.5">
      <c r="A19" s="8" t="s">
        <v>85</v>
      </c>
      <c r="B19" s="3"/>
      <c r="C19" s="3"/>
      <c r="D19" s="3"/>
      <c r="E19" s="2">
        <v>4</v>
      </c>
      <c r="F19" s="346" t="s">
        <v>86</v>
      </c>
    </row>
    <row r="20" spans="1:6" ht="30.05" customHeight="1" x14ac:dyDescent="0.5">
      <c r="A20" s="8" t="s">
        <v>85</v>
      </c>
      <c r="B20" s="3"/>
      <c r="C20" s="3"/>
      <c r="D20" s="3"/>
      <c r="E20" s="2">
        <v>4</v>
      </c>
      <c r="F20" s="344"/>
    </row>
    <row r="21" spans="1:6" ht="30.05" customHeight="1" x14ac:dyDescent="0.5">
      <c r="A21" s="8" t="s">
        <v>85</v>
      </c>
      <c r="B21" s="3"/>
      <c r="C21" s="3"/>
      <c r="D21" s="3"/>
      <c r="E21" s="2">
        <v>4</v>
      </c>
      <c r="F21" s="344"/>
    </row>
    <row r="22" spans="1:6" ht="30.05" customHeight="1" x14ac:dyDescent="0.5">
      <c r="A22" s="8" t="s">
        <v>85</v>
      </c>
      <c r="B22" s="3"/>
      <c r="C22" s="3"/>
      <c r="D22" s="3"/>
      <c r="E22" s="2">
        <v>4</v>
      </c>
      <c r="F22" s="344"/>
    </row>
    <row r="23" spans="1:6" ht="30.05" customHeight="1" x14ac:dyDescent="0.5">
      <c r="A23" s="8" t="s">
        <v>85</v>
      </c>
      <c r="B23" s="3"/>
      <c r="C23" s="3"/>
      <c r="D23" s="3"/>
      <c r="E23" s="2">
        <v>4</v>
      </c>
      <c r="F23" s="344"/>
    </row>
    <row r="24" spans="1:6" ht="30.05" customHeight="1" x14ac:dyDescent="0.5">
      <c r="A24" s="8" t="s">
        <v>85</v>
      </c>
      <c r="B24" s="3"/>
      <c r="C24" s="3"/>
      <c r="D24" s="3"/>
      <c r="E24" s="2">
        <v>4</v>
      </c>
      <c r="F24" s="344"/>
    </row>
    <row r="25" spans="1:6" ht="30.05" customHeight="1" x14ac:dyDescent="0.5">
      <c r="A25" s="8" t="s">
        <v>85</v>
      </c>
      <c r="B25" s="3"/>
      <c r="C25" s="3"/>
      <c r="D25" s="3"/>
      <c r="E25" s="2">
        <v>4</v>
      </c>
      <c r="F25" s="344"/>
    </row>
    <row r="26" spans="1:6" ht="30.05" customHeight="1" x14ac:dyDescent="0.5">
      <c r="A26" s="8" t="s">
        <v>85</v>
      </c>
      <c r="B26" s="3"/>
      <c r="C26" s="3"/>
      <c r="D26" s="3"/>
      <c r="E26" s="2">
        <v>4</v>
      </c>
      <c r="F26" s="344"/>
    </row>
    <row r="27" spans="1:6" ht="30.05" customHeight="1" x14ac:dyDescent="0.5">
      <c r="A27" s="8" t="s">
        <v>85</v>
      </c>
      <c r="B27" s="3"/>
      <c r="C27" s="3"/>
      <c r="D27" s="3"/>
      <c r="E27" s="2">
        <v>4</v>
      </c>
      <c r="F27" s="344"/>
    </row>
    <row r="28" spans="1:6" ht="30.05" customHeight="1" x14ac:dyDescent="0.5">
      <c r="A28" s="8" t="s">
        <v>85</v>
      </c>
      <c r="B28" s="3"/>
      <c r="C28" s="3"/>
      <c r="D28" s="3"/>
      <c r="E28" s="2">
        <v>4</v>
      </c>
      <c r="F28" s="344"/>
    </row>
    <row r="29" spans="1:6" ht="30.05" customHeight="1" x14ac:dyDescent="0.5">
      <c r="A29" s="8" t="s">
        <v>85</v>
      </c>
      <c r="B29" s="3"/>
      <c r="C29" s="3"/>
      <c r="D29" s="3"/>
      <c r="E29" s="2">
        <v>4</v>
      </c>
      <c r="F29" s="344"/>
    </row>
    <row r="30" spans="1:6" ht="30.05" customHeight="1" x14ac:dyDescent="0.5">
      <c r="A30" s="8" t="s">
        <v>85</v>
      </c>
      <c r="B30" s="3"/>
      <c r="C30" s="3"/>
      <c r="D30" s="3"/>
      <c r="E30" s="2">
        <v>4</v>
      </c>
      <c r="F30" s="344"/>
    </row>
    <row r="31" spans="1:6" ht="30.05" customHeight="1" x14ac:dyDescent="0.5">
      <c r="A31" s="8" t="s">
        <v>85</v>
      </c>
      <c r="B31" s="3"/>
      <c r="C31" s="3"/>
      <c r="D31" s="3"/>
      <c r="E31" s="2">
        <v>4</v>
      </c>
      <c r="F31" s="344"/>
    </row>
    <row r="32" spans="1:6" ht="30.05" customHeight="1" x14ac:dyDescent="0.5">
      <c r="A32" s="8" t="s">
        <v>85</v>
      </c>
      <c r="B32" s="3"/>
      <c r="C32" s="3"/>
      <c r="D32" s="3"/>
      <c r="E32" s="2">
        <v>4</v>
      </c>
      <c r="F32" s="344"/>
    </row>
    <row r="33" spans="1:6" ht="30.05" customHeight="1" x14ac:dyDescent="0.5">
      <c r="A33" s="8" t="s">
        <v>85</v>
      </c>
      <c r="B33" s="3"/>
      <c r="C33" s="3"/>
      <c r="D33" s="3"/>
      <c r="E33" s="2">
        <v>4</v>
      </c>
      <c r="F33" s="344"/>
    </row>
    <row r="34" spans="1:6" ht="30.05" customHeight="1" x14ac:dyDescent="0.5">
      <c r="A34" s="8" t="s">
        <v>85</v>
      </c>
      <c r="B34" s="3"/>
      <c r="C34" s="3"/>
      <c r="D34" s="3"/>
      <c r="E34" s="2">
        <v>4</v>
      </c>
      <c r="F34" s="345"/>
    </row>
    <row r="35" spans="1:6" ht="30.05" customHeight="1" x14ac:dyDescent="0.5">
      <c r="A35" s="8" t="s">
        <v>87</v>
      </c>
      <c r="B35" s="3"/>
      <c r="C35" s="3"/>
      <c r="D35" s="3"/>
      <c r="E35" s="2">
        <v>1</v>
      </c>
      <c r="F35" s="346" t="s">
        <v>88</v>
      </c>
    </row>
    <row r="36" spans="1:6" ht="30.05" customHeight="1" x14ac:dyDescent="0.5">
      <c r="A36" s="8" t="s">
        <v>87</v>
      </c>
      <c r="B36" s="3"/>
      <c r="C36" s="3"/>
      <c r="D36" s="3"/>
      <c r="E36" s="2">
        <v>1</v>
      </c>
      <c r="F36" s="344"/>
    </row>
    <row r="37" spans="1:6" ht="30.05" customHeight="1" x14ac:dyDescent="0.5">
      <c r="A37" s="8" t="s">
        <v>87</v>
      </c>
      <c r="B37" s="3"/>
      <c r="C37" s="3"/>
      <c r="D37" s="3"/>
      <c r="E37" s="2">
        <v>1</v>
      </c>
      <c r="F37" s="344"/>
    </row>
    <row r="38" spans="1:6" ht="30.05" customHeight="1" x14ac:dyDescent="0.5">
      <c r="A38" s="8" t="s">
        <v>87</v>
      </c>
      <c r="B38" s="3"/>
      <c r="C38" s="3"/>
      <c r="D38" s="3"/>
      <c r="E38" s="2">
        <v>1</v>
      </c>
      <c r="F38" s="344"/>
    </row>
    <row r="39" spans="1:6" ht="30.05" customHeight="1" x14ac:dyDescent="0.5">
      <c r="A39" s="8" t="s">
        <v>87</v>
      </c>
      <c r="B39" s="3"/>
      <c r="C39" s="3"/>
      <c r="D39" s="3"/>
      <c r="E39" s="2">
        <v>1</v>
      </c>
      <c r="F39" s="344"/>
    </row>
    <row r="40" spans="1:6" ht="30.05" customHeight="1" x14ac:dyDescent="0.5">
      <c r="A40" s="8" t="s">
        <v>87</v>
      </c>
      <c r="B40" s="3"/>
      <c r="C40" s="3"/>
      <c r="D40" s="3"/>
      <c r="E40" s="2">
        <v>1</v>
      </c>
      <c r="F40" s="344"/>
    </row>
    <row r="41" spans="1:6" ht="30.05" customHeight="1" x14ac:dyDescent="0.5">
      <c r="A41" s="8" t="s">
        <v>87</v>
      </c>
      <c r="B41" s="3"/>
      <c r="C41" s="3"/>
      <c r="D41" s="3"/>
      <c r="E41" s="2">
        <v>1</v>
      </c>
      <c r="F41" s="344"/>
    </row>
    <row r="42" spans="1:6" ht="30.05" customHeight="1" thickBot="1" x14ac:dyDescent="0.55000000000000004">
      <c r="A42" s="9" t="s">
        <v>87</v>
      </c>
      <c r="B42" s="10"/>
      <c r="C42" s="10"/>
      <c r="D42" s="10"/>
      <c r="E42" s="11">
        <v>1</v>
      </c>
      <c r="F42" s="347"/>
    </row>
    <row r="43" spans="1:6" ht="30.05" customHeight="1" x14ac:dyDescent="0.5">
      <c r="A43" s="357" t="s">
        <v>89</v>
      </c>
      <c r="B43" s="358"/>
      <c r="C43" s="358"/>
      <c r="D43" s="358"/>
      <c r="E43" s="358"/>
    </row>
    <row r="44" spans="1:6" ht="30.05" customHeight="1" x14ac:dyDescent="0.5">
      <c r="A44" s="337" t="s">
        <v>109</v>
      </c>
      <c r="B44" s="338"/>
      <c r="C44" s="338"/>
      <c r="D44" s="338"/>
      <c r="E44" s="338"/>
      <c r="F44" s="338"/>
    </row>
    <row r="45" spans="1:6" ht="30.05" customHeight="1" x14ac:dyDescent="0.5">
      <c r="A45" s="337" t="s">
        <v>107</v>
      </c>
      <c r="B45" s="338"/>
      <c r="C45" s="338"/>
      <c r="D45" s="338"/>
      <c r="E45" s="338"/>
      <c r="F45" s="338"/>
    </row>
    <row r="46" spans="1:6" ht="30.05" customHeight="1" x14ac:dyDescent="0.5">
      <c r="A46" s="337" t="s">
        <v>114</v>
      </c>
      <c r="B46" s="338"/>
      <c r="C46" s="338"/>
      <c r="D46" s="338"/>
      <c r="E46" s="338"/>
      <c r="F46" s="338"/>
    </row>
    <row r="47" spans="1:6" ht="30.05" customHeight="1" x14ac:dyDescent="0.5">
      <c r="A47" s="337" t="s">
        <v>106</v>
      </c>
      <c r="B47" s="338"/>
      <c r="C47" s="338"/>
      <c r="D47" s="338"/>
      <c r="E47" s="338"/>
      <c r="F47" s="338"/>
    </row>
    <row r="48" spans="1:6" ht="30.05" customHeight="1" x14ac:dyDescent="0.5">
      <c r="A48" s="337" t="s">
        <v>90</v>
      </c>
      <c r="B48" s="338"/>
      <c r="C48" s="338"/>
      <c r="D48" s="338"/>
      <c r="E48" s="338"/>
      <c r="F48" s="338"/>
    </row>
    <row r="49" spans="1:3" ht="23.95" customHeight="1" x14ac:dyDescent="0.5">
      <c r="A49" s="20" t="s">
        <v>99</v>
      </c>
      <c r="B49" s="355"/>
      <c r="C49" s="356"/>
    </row>
    <row r="50" spans="1:3" ht="30.05" customHeight="1" x14ac:dyDescent="0.5"/>
  </sheetData>
  <mergeCells count="13">
    <mergeCell ref="A1:E1"/>
    <mergeCell ref="F35:F42"/>
    <mergeCell ref="A48:F48"/>
    <mergeCell ref="A47:F47"/>
    <mergeCell ref="A46:F46"/>
    <mergeCell ref="A45:F45"/>
    <mergeCell ref="A44:F44"/>
    <mergeCell ref="B49:C49"/>
    <mergeCell ref="A43:E43"/>
    <mergeCell ref="F5:F6"/>
    <mergeCell ref="F7:F10"/>
    <mergeCell ref="F11:F18"/>
    <mergeCell ref="F19:F34"/>
  </mergeCells>
  <phoneticPr fontId="1"/>
  <pageMargins left="0.7" right="0.7" top="0.75" bottom="0.75" header="0.3" footer="0.3"/>
  <pageSetup paperSize="8" orientation="portrait"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86ED4"/>
  </sheetPr>
  <dimension ref="A1:F42"/>
  <sheetViews>
    <sheetView topLeftCell="A22" workbookViewId="0">
      <selection activeCell="A35" sqref="A35:E35"/>
    </sheetView>
  </sheetViews>
  <sheetFormatPr defaultColWidth="8.1796875" defaultRowHeight="18.3" x14ac:dyDescent="0.5"/>
  <cols>
    <col min="1" max="1" width="13.7265625" style="1" customWidth="1"/>
    <col min="2" max="2" width="16.453125" style="1" customWidth="1"/>
    <col min="3" max="4" width="23.1796875" style="1" customWidth="1"/>
    <col min="5" max="5" width="8.7265625" style="1" bestFit="1" customWidth="1"/>
    <col min="6" max="6" width="46.1796875" style="1" customWidth="1"/>
    <col min="7" max="16384" width="8.1796875" style="1"/>
  </cols>
  <sheetData>
    <row r="1" spans="1:6" ht="63" customHeight="1" thickBot="1" x14ac:dyDescent="0.55000000000000004">
      <c r="A1" s="361" t="s">
        <v>108</v>
      </c>
      <c r="B1" s="362"/>
      <c r="C1" s="362"/>
      <c r="D1" s="362"/>
      <c r="E1" s="362"/>
    </row>
    <row r="2" spans="1:6" ht="30.05" customHeight="1" thickBot="1" x14ac:dyDescent="0.55000000000000004">
      <c r="A2" s="15" t="s">
        <v>72</v>
      </c>
      <c r="B2" s="16" t="s">
        <v>73</v>
      </c>
      <c r="C2" s="17" t="s">
        <v>74</v>
      </c>
      <c r="D2" s="17" t="s">
        <v>75</v>
      </c>
      <c r="E2" s="18" t="s">
        <v>98</v>
      </c>
      <c r="F2" s="19" t="s">
        <v>76</v>
      </c>
    </row>
    <row r="3" spans="1:6" ht="30.05" customHeight="1" thickTop="1" x14ac:dyDescent="0.5">
      <c r="A3" s="12" t="s">
        <v>77</v>
      </c>
      <c r="B3" s="13"/>
      <c r="C3" s="13"/>
      <c r="D3" s="13"/>
      <c r="E3" s="14">
        <v>10</v>
      </c>
      <c r="F3" s="21" t="s">
        <v>78</v>
      </c>
    </row>
    <row r="4" spans="1:6" ht="30.05" customHeight="1" x14ac:dyDescent="0.5">
      <c r="A4" s="8" t="s">
        <v>79</v>
      </c>
      <c r="B4" s="3"/>
      <c r="C4" s="3"/>
      <c r="D4" s="3"/>
      <c r="E4" s="2">
        <v>8</v>
      </c>
      <c r="F4" s="22" t="s">
        <v>80</v>
      </c>
    </row>
    <row r="5" spans="1:6" ht="30.05" customHeight="1" x14ac:dyDescent="0.5">
      <c r="A5" s="8" t="s">
        <v>81</v>
      </c>
      <c r="B5" s="3"/>
      <c r="C5" s="3"/>
      <c r="D5" s="3"/>
      <c r="E5" s="2">
        <v>7</v>
      </c>
      <c r="F5" s="363" t="s">
        <v>102</v>
      </c>
    </row>
    <row r="6" spans="1:6" ht="30.05" customHeight="1" x14ac:dyDescent="0.5">
      <c r="A6" s="8" t="s">
        <v>82</v>
      </c>
      <c r="B6" s="3"/>
      <c r="C6" s="3"/>
      <c r="D6" s="3"/>
      <c r="E6" s="2">
        <v>6</v>
      </c>
      <c r="F6" s="364"/>
    </row>
    <row r="7" spans="1:6" ht="30.05" customHeight="1" x14ac:dyDescent="0.5">
      <c r="A7" s="8" t="s">
        <v>104</v>
      </c>
      <c r="B7" s="3"/>
      <c r="C7" s="3"/>
      <c r="D7" s="3"/>
      <c r="E7" s="2">
        <v>4</v>
      </c>
      <c r="F7" s="364" t="s">
        <v>100</v>
      </c>
    </row>
    <row r="8" spans="1:6" ht="30.05" customHeight="1" x14ac:dyDescent="0.5">
      <c r="A8" s="8" t="s">
        <v>104</v>
      </c>
      <c r="B8" s="3"/>
      <c r="C8" s="3"/>
      <c r="D8" s="3"/>
      <c r="E8" s="2">
        <v>4</v>
      </c>
      <c r="F8" s="365"/>
    </row>
    <row r="9" spans="1:6" ht="30.05" customHeight="1" x14ac:dyDescent="0.5">
      <c r="A9" s="8" t="s">
        <v>104</v>
      </c>
      <c r="B9" s="3"/>
      <c r="C9" s="3"/>
      <c r="D9" s="3"/>
      <c r="E9" s="2">
        <v>4</v>
      </c>
      <c r="F9" s="365"/>
    </row>
    <row r="10" spans="1:6" ht="30.05" customHeight="1" x14ac:dyDescent="0.5">
      <c r="A10" s="8" t="s">
        <v>104</v>
      </c>
      <c r="B10" s="3"/>
      <c r="C10" s="3"/>
      <c r="D10" s="3"/>
      <c r="E10" s="2">
        <v>4</v>
      </c>
      <c r="F10" s="365"/>
    </row>
    <row r="11" spans="1:6" ht="30.05" customHeight="1" x14ac:dyDescent="0.5">
      <c r="A11" s="8" t="s">
        <v>103</v>
      </c>
      <c r="B11" s="3"/>
      <c r="C11" s="3"/>
      <c r="D11" s="3"/>
      <c r="E11" s="2">
        <v>3</v>
      </c>
      <c r="F11" s="364" t="s">
        <v>101</v>
      </c>
    </row>
    <row r="12" spans="1:6" ht="30.05" customHeight="1" x14ac:dyDescent="0.5">
      <c r="A12" s="8" t="s">
        <v>103</v>
      </c>
      <c r="B12" s="3"/>
      <c r="C12" s="3"/>
      <c r="D12" s="3"/>
      <c r="E12" s="2">
        <v>3</v>
      </c>
      <c r="F12" s="365"/>
    </row>
    <row r="13" spans="1:6" ht="30.05" customHeight="1" x14ac:dyDescent="0.5">
      <c r="A13" s="8" t="s">
        <v>103</v>
      </c>
      <c r="B13" s="3"/>
      <c r="C13" s="3"/>
      <c r="D13" s="3"/>
      <c r="E13" s="2">
        <v>3</v>
      </c>
      <c r="F13" s="365"/>
    </row>
    <row r="14" spans="1:6" ht="30.05" customHeight="1" x14ac:dyDescent="0.5">
      <c r="A14" s="8" t="s">
        <v>103</v>
      </c>
      <c r="B14" s="3"/>
      <c r="C14" s="3"/>
      <c r="D14" s="3"/>
      <c r="E14" s="2">
        <v>3</v>
      </c>
      <c r="F14" s="365"/>
    </row>
    <row r="15" spans="1:6" ht="30.05" customHeight="1" x14ac:dyDescent="0.5">
      <c r="A15" s="8" t="s">
        <v>103</v>
      </c>
      <c r="B15" s="3"/>
      <c r="C15" s="3"/>
      <c r="D15" s="3"/>
      <c r="E15" s="2">
        <v>3</v>
      </c>
      <c r="F15" s="365"/>
    </row>
    <row r="16" spans="1:6" ht="30.05" customHeight="1" x14ac:dyDescent="0.5">
      <c r="A16" s="8" t="s">
        <v>103</v>
      </c>
      <c r="B16" s="3"/>
      <c r="C16" s="3"/>
      <c r="D16" s="3"/>
      <c r="E16" s="2">
        <v>3</v>
      </c>
      <c r="F16" s="365"/>
    </row>
    <row r="17" spans="1:6" ht="30.05" customHeight="1" x14ac:dyDescent="0.5">
      <c r="A17" s="8" t="s">
        <v>103</v>
      </c>
      <c r="B17" s="3"/>
      <c r="C17" s="3"/>
      <c r="D17" s="3"/>
      <c r="E17" s="2">
        <v>3</v>
      </c>
      <c r="F17" s="365"/>
    </row>
    <row r="18" spans="1:6" ht="30.05" customHeight="1" x14ac:dyDescent="0.5">
      <c r="A18" s="8" t="s">
        <v>103</v>
      </c>
      <c r="B18" s="3"/>
      <c r="C18" s="3"/>
      <c r="D18" s="3"/>
      <c r="E18" s="2">
        <v>3</v>
      </c>
      <c r="F18" s="365"/>
    </row>
    <row r="19" spans="1:6" ht="30.05" customHeight="1" x14ac:dyDescent="0.5">
      <c r="A19" s="8" t="s">
        <v>85</v>
      </c>
      <c r="B19" s="3"/>
      <c r="C19" s="3"/>
      <c r="D19" s="3"/>
      <c r="E19" s="2">
        <v>1</v>
      </c>
      <c r="F19" s="365" t="s">
        <v>93</v>
      </c>
    </row>
    <row r="20" spans="1:6" ht="30.05" customHeight="1" x14ac:dyDescent="0.5">
      <c r="A20" s="8" t="s">
        <v>85</v>
      </c>
      <c r="B20" s="3"/>
      <c r="C20" s="3"/>
      <c r="D20" s="3"/>
      <c r="E20" s="2">
        <v>1</v>
      </c>
      <c r="F20" s="365"/>
    </row>
    <row r="21" spans="1:6" ht="30.05" customHeight="1" x14ac:dyDescent="0.5">
      <c r="A21" s="8" t="s">
        <v>85</v>
      </c>
      <c r="B21" s="3"/>
      <c r="C21" s="3"/>
      <c r="D21" s="3"/>
      <c r="E21" s="2">
        <v>1</v>
      </c>
      <c r="F21" s="365"/>
    </row>
    <row r="22" spans="1:6" ht="30.05" customHeight="1" x14ac:dyDescent="0.5">
      <c r="A22" s="8" t="s">
        <v>85</v>
      </c>
      <c r="B22" s="3"/>
      <c r="C22" s="3"/>
      <c r="D22" s="3"/>
      <c r="E22" s="2">
        <v>1</v>
      </c>
      <c r="F22" s="365"/>
    </row>
    <row r="23" spans="1:6" ht="30.05" customHeight="1" x14ac:dyDescent="0.5">
      <c r="A23" s="8" t="s">
        <v>85</v>
      </c>
      <c r="B23" s="3"/>
      <c r="C23" s="3"/>
      <c r="D23" s="3"/>
      <c r="E23" s="2">
        <v>1</v>
      </c>
      <c r="F23" s="365"/>
    </row>
    <row r="24" spans="1:6" ht="30.05" customHeight="1" x14ac:dyDescent="0.5">
      <c r="A24" s="8" t="s">
        <v>85</v>
      </c>
      <c r="B24" s="3"/>
      <c r="C24" s="3"/>
      <c r="D24" s="3"/>
      <c r="E24" s="2">
        <v>1</v>
      </c>
      <c r="F24" s="365"/>
    </row>
    <row r="25" spans="1:6" ht="30.05" customHeight="1" x14ac:dyDescent="0.5">
      <c r="A25" s="8" t="s">
        <v>85</v>
      </c>
      <c r="B25" s="3"/>
      <c r="C25" s="3"/>
      <c r="D25" s="3"/>
      <c r="E25" s="2">
        <v>1</v>
      </c>
      <c r="F25" s="365"/>
    </row>
    <row r="26" spans="1:6" ht="30.05" customHeight="1" x14ac:dyDescent="0.5">
      <c r="A26" s="8" t="s">
        <v>85</v>
      </c>
      <c r="B26" s="3"/>
      <c r="C26" s="3"/>
      <c r="D26" s="3"/>
      <c r="E26" s="2">
        <v>1</v>
      </c>
      <c r="F26" s="365"/>
    </row>
    <row r="27" spans="1:6" ht="30.05" customHeight="1" x14ac:dyDescent="0.5">
      <c r="A27" s="8" t="s">
        <v>85</v>
      </c>
      <c r="B27" s="3"/>
      <c r="C27" s="3"/>
      <c r="D27" s="3"/>
      <c r="E27" s="2">
        <v>1</v>
      </c>
      <c r="F27" s="365"/>
    </row>
    <row r="28" spans="1:6" ht="30.05" customHeight="1" x14ac:dyDescent="0.5">
      <c r="A28" s="8" t="s">
        <v>85</v>
      </c>
      <c r="B28" s="3"/>
      <c r="C28" s="3"/>
      <c r="D28" s="3"/>
      <c r="E28" s="2">
        <v>1</v>
      </c>
      <c r="F28" s="365"/>
    </row>
    <row r="29" spans="1:6" ht="30.05" customHeight="1" x14ac:dyDescent="0.5">
      <c r="A29" s="8" t="s">
        <v>85</v>
      </c>
      <c r="B29" s="3"/>
      <c r="C29" s="3"/>
      <c r="D29" s="3"/>
      <c r="E29" s="2">
        <v>1</v>
      </c>
      <c r="F29" s="365"/>
    </row>
    <row r="30" spans="1:6" ht="30.05" customHeight="1" x14ac:dyDescent="0.5">
      <c r="A30" s="8" t="s">
        <v>85</v>
      </c>
      <c r="B30" s="3"/>
      <c r="C30" s="3"/>
      <c r="D30" s="3"/>
      <c r="E30" s="2">
        <v>1</v>
      </c>
      <c r="F30" s="365"/>
    </row>
    <row r="31" spans="1:6" ht="30.05" customHeight="1" x14ac:dyDescent="0.5">
      <c r="A31" s="8" t="s">
        <v>85</v>
      </c>
      <c r="B31" s="3"/>
      <c r="C31" s="3"/>
      <c r="D31" s="3"/>
      <c r="E31" s="2">
        <v>1</v>
      </c>
      <c r="F31" s="365"/>
    </row>
    <row r="32" spans="1:6" ht="30.05" customHeight="1" x14ac:dyDescent="0.5">
      <c r="A32" s="8" t="s">
        <v>85</v>
      </c>
      <c r="B32" s="3"/>
      <c r="C32" s="3"/>
      <c r="D32" s="3"/>
      <c r="E32" s="2">
        <v>1</v>
      </c>
      <c r="F32" s="365"/>
    </row>
    <row r="33" spans="1:6" ht="30.05" customHeight="1" x14ac:dyDescent="0.5">
      <c r="A33" s="8" t="s">
        <v>85</v>
      </c>
      <c r="B33" s="3"/>
      <c r="C33" s="3"/>
      <c r="D33" s="3"/>
      <c r="E33" s="2">
        <v>1</v>
      </c>
      <c r="F33" s="365"/>
    </row>
    <row r="34" spans="1:6" ht="30.05" customHeight="1" thickBot="1" x14ac:dyDescent="0.55000000000000004">
      <c r="A34" s="9" t="s">
        <v>85</v>
      </c>
      <c r="B34" s="10"/>
      <c r="C34" s="10"/>
      <c r="D34" s="10"/>
      <c r="E34" s="11">
        <v>1</v>
      </c>
      <c r="F34" s="366"/>
    </row>
    <row r="35" spans="1:6" ht="30.05" customHeight="1" x14ac:dyDescent="0.5">
      <c r="A35" s="357" t="s">
        <v>89</v>
      </c>
      <c r="B35" s="358"/>
      <c r="C35" s="358"/>
      <c r="D35" s="358"/>
      <c r="E35" s="358"/>
      <c r="F35"/>
    </row>
    <row r="36" spans="1:6" ht="30.05" customHeight="1" x14ac:dyDescent="0.5">
      <c r="A36" s="337" t="s">
        <v>109</v>
      </c>
      <c r="B36" s="338"/>
      <c r="C36" s="338"/>
      <c r="D36" s="338"/>
      <c r="E36" s="338"/>
      <c r="F36" s="338"/>
    </row>
    <row r="37" spans="1:6" ht="30.05" customHeight="1" x14ac:dyDescent="0.5">
      <c r="A37" s="337" t="s">
        <v>107</v>
      </c>
      <c r="B37" s="338"/>
      <c r="C37" s="338"/>
      <c r="D37" s="338"/>
      <c r="E37" s="338"/>
      <c r="F37" s="338"/>
    </row>
    <row r="38" spans="1:6" ht="30.05" customHeight="1" x14ac:dyDescent="0.5">
      <c r="A38" s="337" t="s">
        <v>114</v>
      </c>
      <c r="B38" s="338"/>
      <c r="C38" s="338"/>
      <c r="D38" s="338"/>
      <c r="E38" s="338"/>
      <c r="F38" s="338"/>
    </row>
    <row r="39" spans="1:6" ht="30.05" customHeight="1" x14ac:dyDescent="0.5">
      <c r="A39" s="337" t="s">
        <v>106</v>
      </c>
      <c r="B39" s="338"/>
      <c r="C39" s="338"/>
      <c r="D39" s="338"/>
      <c r="E39" s="338"/>
      <c r="F39" s="338"/>
    </row>
    <row r="40" spans="1:6" ht="30.05" customHeight="1" x14ac:dyDescent="0.5">
      <c r="A40" s="337" t="s">
        <v>90</v>
      </c>
      <c r="B40" s="338"/>
      <c r="C40" s="338"/>
      <c r="D40" s="338"/>
      <c r="E40" s="338"/>
      <c r="F40" s="338"/>
    </row>
    <row r="41" spans="1:6" ht="23.95" customHeight="1" x14ac:dyDescent="0.5">
      <c r="A41" s="20" t="s">
        <v>99</v>
      </c>
      <c r="B41" s="355"/>
      <c r="C41" s="356"/>
      <c r="F41"/>
    </row>
    <row r="42" spans="1:6" ht="30.05" customHeight="1" x14ac:dyDescent="0.5">
      <c r="F42"/>
    </row>
  </sheetData>
  <mergeCells count="12">
    <mergeCell ref="A36:F36"/>
    <mergeCell ref="A1:E1"/>
    <mergeCell ref="A35:E35"/>
    <mergeCell ref="F5:F6"/>
    <mergeCell ref="F7:F10"/>
    <mergeCell ref="F11:F18"/>
    <mergeCell ref="F19:F34"/>
    <mergeCell ref="B41:C41"/>
    <mergeCell ref="A37:F37"/>
    <mergeCell ref="A38:F38"/>
    <mergeCell ref="A39:F39"/>
    <mergeCell ref="A40:F40"/>
  </mergeCells>
  <phoneticPr fontId="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43</vt:i4>
      </vt:variant>
    </vt:vector>
  </HeadingPairs>
  <TitlesOfParts>
    <vt:vector size="55" baseType="lpstr">
      <vt:lpstr>開催フロー</vt:lpstr>
      <vt:lpstr>開催申請書</vt:lpstr>
      <vt:lpstr>ロゴ等利用申請書</vt:lpstr>
      <vt:lpstr>レンタル品申込</vt:lpstr>
      <vt:lpstr>結果（17チーム以上）</vt:lpstr>
      <vt:lpstr>結果（9～16チーム）</vt:lpstr>
      <vt:lpstr>結果（8チーム以下）</vt:lpstr>
      <vt:lpstr>大会結果【G1】</vt:lpstr>
      <vt:lpstr>大会結果【G2】</vt:lpstr>
      <vt:lpstr>大会結果【G3】</vt:lpstr>
      <vt:lpstr>大会結果【特別】</vt:lpstr>
      <vt:lpstr>ポイント表</vt:lpstr>
      <vt:lpstr>G1ベスト16</vt:lpstr>
      <vt:lpstr>G1ベスト8</vt:lpstr>
      <vt:lpstr>G1三位</vt:lpstr>
      <vt:lpstr>G1参戦</vt:lpstr>
      <vt:lpstr>G1四位</vt:lpstr>
      <vt:lpstr>G1準優勝</vt:lpstr>
      <vt:lpstr>G1優勝</vt:lpstr>
      <vt:lpstr>G1予選敗退</vt:lpstr>
      <vt:lpstr>G2ベスト16</vt:lpstr>
      <vt:lpstr>G2ベスト8</vt:lpstr>
      <vt:lpstr>G2三位</vt:lpstr>
      <vt:lpstr>G2参戦</vt:lpstr>
      <vt:lpstr>G2四位</vt:lpstr>
      <vt:lpstr>G2準優勝</vt:lpstr>
      <vt:lpstr>G2優勝</vt:lpstr>
      <vt:lpstr>G3ベスト16</vt:lpstr>
      <vt:lpstr>G3ベスト8</vt:lpstr>
      <vt:lpstr>G3三位</vt:lpstr>
      <vt:lpstr>G3参戦</vt:lpstr>
      <vt:lpstr>G3四位</vt:lpstr>
      <vt:lpstr>G3準優勝</vt:lpstr>
      <vt:lpstr>G3優勝</vt:lpstr>
      <vt:lpstr>開催申請書!Print_Area</vt:lpstr>
      <vt:lpstr>グレード</vt:lpstr>
      <vt:lpstr>グレードG1</vt:lpstr>
      <vt:lpstr>グレードG2</vt:lpstr>
      <vt:lpstr>グレードG3</vt:lpstr>
      <vt:lpstr>グレードポイント</vt:lpstr>
      <vt:lpstr>'結果（8チーム以下）'!グレード選択</vt:lpstr>
      <vt:lpstr>'結果（9～16チーム）'!グレード選択</vt:lpstr>
      <vt:lpstr>グレード選択</vt:lpstr>
      <vt:lpstr>グレード特別</vt:lpstr>
      <vt:lpstr>コメントG1参戦</vt:lpstr>
      <vt:lpstr>コメントG1予選敗退</vt:lpstr>
      <vt:lpstr>コメント参戦</vt:lpstr>
      <vt:lpstr>結果ベスト16</vt:lpstr>
      <vt:lpstr>結果ベスト8</vt:lpstr>
      <vt:lpstr>結果三位</vt:lpstr>
      <vt:lpstr>結果参戦</vt:lpstr>
      <vt:lpstr>結果四位</vt:lpstr>
      <vt:lpstr>結果準優勝</vt:lpstr>
      <vt:lpstr>結果優勝</vt:lpstr>
      <vt:lpstr>結果予選敗退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忍 S.W.</dc:creator>
  <cp:lastModifiedBy>渡邊 忍 S.W.</cp:lastModifiedBy>
  <cp:lastPrinted>2018-12-07T02:12:48Z</cp:lastPrinted>
  <dcterms:created xsi:type="dcterms:W3CDTF">2018-01-09T07:42:29Z</dcterms:created>
  <dcterms:modified xsi:type="dcterms:W3CDTF">2019-09-27T06:25:04Z</dcterms:modified>
</cp:coreProperties>
</file>